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srv009\CODPLA\LAI\Orçamento de investimento\2023\OIDEZ 2023\"/>
    </mc:Choice>
  </mc:AlternateContent>
  <bookViews>
    <workbookView xWindow="0" yWindow="0" windowWidth="20700" windowHeight="7830"/>
  </bookViews>
  <sheets>
    <sheet name="Planilha1" sheetId="1" r:id="rId1"/>
  </sheets>
  <externalReferences>
    <externalReference r:id="rId2"/>
  </externalReferences>
  <definedNames>
    <definedName name="_xlnm.Print_Area" localSheetId="0">Planilha1!$B$2:$T$16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S14" i="1"/>
  <c r="S13" i="1"/>
  <c r="S11" i="1"/>
  <c r="S10" i="1"/>
  <c r="S9" i="1"/>
  <c r="S8" i="1"/>
  <c r="S7" i="1"/>
  <c r="S6" i="1"/>
  <c r="S5" i="1"/>
  <c r="S4" i="1"/>
  <c r="S3" i="1"/>
  <c r="P12" i="1"/>
  <c r="Q12" i="1"/>
  <c r="Q3" i="1"/>
  <c r="Q16" i="1"/>
  <c r="T4" i="1" l="1"/>
  <c r="T14" i="1" l="1"/>
  <c r="R8" i="1"/>
  <c r="R11" i="1"/>
  <c r="R10" i="1"/>
  <c r="R13" i="1"/>
  <c r="R6" i="1"/>
  <c r="T6" i="1" s="1"/>
  <c r="R7" i="1"/>
  <c r="R9" i="1"/>
  <c r="R15" i="1"/>
  <c r="T15" i="1" s="1"/>
  <c r="T11" i="1" l="1"/>
  <c r="T10" i="1"/>
  <c r="T9" i="1"/>
  <c r="T8" i="1"/>
  <c r="T7" i="1"/>
  <c r="T13" i="1"/>
  <c r="R12" i="1"/>
  <c r="S12" i="1" s="1"/>
  <c r="T12" i="1" s="1"/>
  <c r="R5" i="1"/>
  <c r="T5" i="1" l="1"/>
  <c r="R3" i="1"/>
  <c r="T3" i="1" s="1"/>
  <c r="R16" i="1"/>
  <c r="T16" i="1" l="1"/>
</calcChain>
</file>

<file path=xl/sharedStrings.xml><?xml version="1.0" encoding="utf-8"?>
<sst xmlns="http://schemas.openxmlformats.org/spreadsheetml/2006/main" count="32" uniqueCount="23">
  <si>
    <t>Tipo Ação</t>
  </si>
  <si>
    <t>Ação - Título</t>
  </si>
  <si>
    <t>Geração Própria (R$)</t>
  </si>
  <si>
    <t>SEA (R$)</t>
  </si>
  <si>
    <t>Dotação Aprovada (R$)</t>
  </si>
  <si>
    <t>Execução 2023 Acumulada</t>
  </si>
  <si>
    <t>3005 - Programa Transporte Aquaviário</t>
  </si>
  <si>
    <t>Demais</t>
  </si>
  <si>
    <t>15YD -  Adequação da profundidade do berço de atracação 103 do Porto de Fortaleza (CE)</t>
  </si>
  <si>
    <t>142Z - Adequação de Instalações de Acostagem, de Movimentação e Armazenagem de Cargas, no Porto de Fortaleza (CE)</t>
  </si>
  <si>
    <t>143A - Adequação de Instalações Gerais e de Suprimentos no Porto de Fortaleza (CE)</t>
  </si>
  <si>
    <t>147E - Adequação de Instalações de Proteção à Atracação e Operação de Navios, no Porto de Fortaleza (CE)</t>
  </si>
  <si>
    <t>15QU - Melhoria da Infraestrutura e da Operação Portuária</t>
  </si>
  <si>
    <t>20HL - Estudos e Projetos para Infraestrutura Portuária</t>
  </si>
  <si>
    <t>Específica</t>
  </si>
  <si>
    <t>14KM - Implantação de Sistema Portuário de Monitoramento de Cargas e da Cadeia Logística</t>
  </si>
  <si>
    <t>14RC - Implantação do Programa de Conformidade do Gerenciamento de Resíduos Sólidos e Efluentes Líquidos nos Portos Marítimos</t>
  </si>
  <si>
    <t>0035 - Programa de Gestão e Manutenção das Empresas Estatais Federais</t>
  </si>
  <si>
    <t>4101 - Manutenção e Adequação de Bens Imóveis</t>
  </si>
  <si>
    <t>4102 - Manutenção e Adequação de Bens Móveis, Veículos, Máquinas e Equipamentos</t>
  </si>
  <si>
    <t>4103 - Manutenção e Adequação de Ativos de Informática, Informação e Teleprocessamento</t>
  </si>
  <si>
    <t>Total de Despesas</t>
  </si>
  <si>
    <t>%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</si>
</sst>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i/>
      <sz val="8"/>
      <color rgb="FFFFFFF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2F75B5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2" fillId="8" borderId="1" xfId="0" applyNumberFormat="1" applyFont="1" applyFill="1" applyBorder="1" applyAlignment="1">
      <alignment horizontal="right" vertical="center" wrapText="1"/>
    </xf>
    <xf numFmtId="3" fontId="5" fillId="7" borderId="1" xfId="0" applyNumberFormat="1" applyFont="1" applyFill="1" applyBorder="1" applyAlignment="1">
      <alignment horizontal="right" vertical="center" wrapText="1"/>
    </xf>
    <xf numFmtId="3" fontId="9" fillId="7" borderId="1" xfId="0" applyNumberFormat="1" applyFont="1" applyFill="1" applyBorder="1" applyAlignment="1">
      <alignment horizontal="right" vertical="center" wrapText="1"/>
    </xf>
    <xf numFmtId="3" fontId="8" fillId="9" borderId="1" xfId="0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horizontal="right" vertical="center" wrapText="1"/>
    </xf>
    <xf numFmtId="164" fontId="5" fillId="4" borderId="1" xfId="1" applyNumberFormat="1" applyFont="1" applyFill="1" applyBorder="1" applyAlignment="1">
      <alignment vertical="center" wrapText="1"/>
    </xf>
    <xf numFmtId="164" fontId="7" fillId="5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43" fontId="0" fillId="0" borderId="0" xfId="2" applyFont="1"/>
    <xf numFmtId="43" fontId="0" fillId="0" borderId="0" xfId="0" applyNumberFormat="1"/>
    <xf numFmtId="0" fontId="7" fillId="5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9" fontId="4" fillId="3" borderId="1" xfId="2" applyNumberFormat="1" applyFont="1" applyFill="1" applyBorder="1" applyAlignment="1">
      <alignment horizontal="right" vertical="center" wrapText="1"/>
    </xf>
    <xf numFmtId="169" fontId="5" fillId="4" borderId="1" xfId="2" applyNumberFormat="1" applyFont="1" applyFill="1" applyBorder="1" applyAlignment="1">
      <alignment horizontal="right" vertical="center" wrapText="1"/>
    </xf>
    <xf numFmtId="164" fontId="0" fillId="0" borderId="0" xfId="1" applyNumberFormat="1" applyFont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&#231;amento/2024/Planilha%20Geral%20de%20Or&#231;amento/Planilha%20Geral%20de%20Or&#231;amento%20-%20Mar&#231;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mp Rubricas 2023"/>
      <sheetName val="Acomp itens 2023e2024"/>
      <sheetName val="PDG 2023"/>
      <sheetName val="DDO"/>
      <sheetName val="DDOs previstas REPROG."/>
      <sheetName val="Receitas Reprog."/>
      <sheetName val="PDG 2022"/>
      <sheetName val="Planej. Cont. 2023"/>
      <sheetName val="DESCRIÇÃO RUBRICAS"/>
      <sheetName val="Invest 2022"/>
      <sheetName val="Planilha1"/>
      <sheetName val="Invest 2023"/>
      <sheetName val="Demonstrativo Despesas_LAI"/>
      <sheetName val="Demonstrativo Receitas_LAI"/>
      <sheetName val="Invest 2023 - MPOR"/>
      <sheetName val="Base Balancetes"/>
      <sheetName val="Sintético_DESPESAS"/>
      <sheetName val="Sintético_RECEITAS"/>
      <sheetName val="Mensalização"/>
      <sheetName val="Mensalização acumulado"/>
      <sheetName val="por diretoria"/>
      <sheetName val="EconFinanceiro"/>
      <sheetName val="DashBoardReceitas"/>
      <sheetName val="DashBoard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 t="str">
            <v>15YD -  Adequação da profundidade do berço de atracação 103 do Porto de Fortaleza (CE)</v>
          </cell>
          <cell r="D7">
            <v>849210</v>
          </cell>
          <cell r="E7">
            <v>849210</v>
          </cell>
          <cell r="F7">
            <v>251618</v>
          </cell>
          <cell r="J7">
            <v>849210</v>
          </cell>
          <cell r="K7">
            <v>0</v>
          </cell>
          <cell r="L7">
            <v>849210</v>
          </cell>
          <cell r="S7">
            <v>849210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</row>
        <row r="8">
          <cell r="C8" t="str">
            <v>Projeto Básico para Derrocagem do Berço 103</v>
          </cell>
          <cell r="D8">
            <v>849210</v>
          </cell>
          <cell r="E8">
            <v>849210</v>
          </cell>
          <cell r="F8">
            <v>251618</v>
          </cell>
          <cell r="I8" t="str">
            <v>A INICIAR</v>
          </cell>
          <cell r="J8">
            <v>849210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  <cell r="AL8">
            <v>0</v>
          </cell>
          <cell r="AO8">
            <v>0</v>
          </cell>
          <cell r="AR8">
            <v>0</v>
          </cell>
          <cell r="AU8">
            <v>0</v>
          </cell>
          <cell r="AX8">
            <v>0</v>
          </cell>
          <cell r="BA8">
            <v>0</v>
          </cell>
          <cell r="BD8">
            <v>0</v>
          </cell>
        </row>
        <row r="9">
          <cell r="C9" t="str">
            <v>142Z - Adequação de Instalações de Acostagem, de Movimentação e Armazenagem de Cargas, no Porto de Fortaleza (CE)</v>
          </cell>
          <cell r="D9">
            <v>9485761</v>
          </cell>
          <cell r="E9">
            <v>4909128.8900000006</v>
          </cell>
          <cell r="F9">
            <v>4545217</v>
          </cell>
          <cell r="J9">
            <v>8789561</v>
          </cell>
          <cell r="K9">
            <v>696200</v>
          </cell>
          <cell r="L9">
            <v>9485761</v>
          </cell>
          <cell r="M9">
            <v>0</v>
          </cell>
          <cell r="N9">
            <v>0</v>
          </cell>
          <cell r="R9">
            <v>0</v>
          </cell>
          <cell r="S9">
            <v>696200</v>
          </cell>
          <cell r="T9">
            <v>154401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137394</v>
          </cell>
          <cell r="AB9">
            <v>0</v>
          </cell>
          <cell r="AC9">
            <v>137394</v>
          </cell>
          <cell r="AD9">
            <v>83738</v>
          </cell>
          <cell r="AE9">
            <v>0</v>
          </cell>
          <cell r="AF9">
            <v>83738</v>
          </cell>
          <cell r="AG9">
            <v>72764</v>
          </cell>
          <cell r="AH9">
            <v>0</v>
          </cell>
          <cell r="AI9">
            <v>72764</v>
          </cell>
          <cell r="AJ9">
            <v>76715</v>
          </cell>
          <cell r="AK9">
            <v>0</v>
          </cell>
          <cell r="AL9">
            <v>76715</v>
          </cell>
          <cell r="AM9">
            <v>112058</v>
          </cell>
          <cell r="AN9">
            <v>0</v>
          </cell>
          <cell r="AO9">
            <v>112058</v>
          </cell>
          <cell r="AP9">
            <v>83817.8</v>
          </cell>
          <cell r="AQ9">
            <v>0</v>
          </cell>
          <cell r="AR9">
            <v>83817.8</v>
          </cell>
          <cell r="AS9">
            <v>59202</v>
          </cell>
          <cell r="AT9">
            <v>0</v>
          </cell>
          <cell r="AU9">
            <v>59202</v>
          </cell>
          <cell r="AV9">
            <v>154817.14000000001</v>
          </cell>
          <cell r="AW9">
            <v>0</v>
          </cell>
          <cell r="AX9">
            <v>154817.14000000001</v>
          </cell>
          <cell r="AY9">
            <v>88034.07</v>
          </cell>
          <cell r="AZ9">
            <v>0</v>
          </cell>
          <cell r="BA9">
            <v>88034.07</v>
          </cell>
          <cell r="BB9">
            <v>371666.51</v>
          </cell>
          <cell r="BC9">
            <v>0</v>
          </cell>
          <cell r="BD9">
            <v>371666.51</v>
          </cell>
        </row>
        <row r="10">
          <cell r="C10" t="str">
            <v>Recuperação da Estrutura do Pier Petroleiro etapa 2</v>
          </cell>
          <cell r="D10">
            <v>3929988</v>
          </cell>
          <cell r="E10">
            <v>3847635.49</v>
          </cell>
          <cell r="F10">
            <v>2359474</v>
          </cell>
          <cell r="G10" t="str">
            <v>7008698
7286683</v>
          </cell>
          <cell r="I10" t="str">
            <v>A INICIAR</v>
          </cell>
          <cell r="J10">
            <v>3929988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  <cell r="AL10">
            <v>0</v>
          </cell>
          <cell r="AO10">
            <v>0</v>
          </cell>
          <cell r="AR10">
            <v>0</v>
          </cell>
          <cell r="AU10">
            <v>0</v>
          </cell>
          <cell r="AX10">
            <v>0</v>
          </cell>
          <cell r="BA10">
            <v>0</v>
          </cell>
          <cell r="BD10">
            <v>0</v>
          </cell>
        </row>
        <row r="11">
          <cell r="C11" t="str">
            <v>Adequação Câmara Frigorífica</v>
          </cell>
          <cell r="D11">
            <v>400000</v>
          </cell>
          <cell r="E11">
            <v>400000</v>
          </cell>
          <cell r="F11">
            <v>0</v>
          </cell>
          <cell r="I11" t="str">
            <v>A INICIAR</v>
          </cell>
          <cell r="J11">
            <v>400000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  <cell r="AL11">
            <v>0</v>
          </cell>
          <cell r="AO11">
            <v>0</v>
          </cell>
          <cell r="AR11">
            <v>0</v>
          </cell>
          <cell r="AU11">
            <v>0</v>
          </cell>
          <cell r="AX11">
            <v>0</v>
          </cell>
          <cell r="BA11">
            <v>0</v>
          </cell>
          <cell r="BD11">
            <v>0</v>
          </cell>
        </row>
        <row r="12">
          <cell r="C12" t="str">
            <v>Recuperação da Infraestrutura do Cais (Obra)</v>
          </cell>
          <cell r="D12">
            <v>2919440</v>
          </cell>
          <cell r="E12">
            <v>0</v>
          </cell>
          <cell r="F12">
            <v>0</v>
          </cell>
          <cell r="I12" t="str">
            <v>A INICIAR</v>
          </cell>
          <cell r="J12">
            <v>2919440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  <cell r="AL12">
            <v>0</v>
          </cell>
          <cell r="AO12">
            <v>0</v>
          </cell>
          <cell r="AR12">
            <v>0</v>
          </cell>
          <cell r="AU12">
            <v>0</v>
          </cell>
          <cell r="AX12">
            <v>0</v>
          </cell>
          <cell r="BA12">
            <v>0</v>
          </cell>
          <cell r="BD12">
            <v>0</v>
          </cell>
        </row>
        <row r="13">
          <cell r="C13" t="str">
            <v>Instalação de Gradil de Segregação de Cargas</v>
          </cell>
          <cell r="D13">
            <v>80560</v>
          </cell>
          <cell r="E13">
            <v>80560</v>
          </cell>
          <cell r="F13">
            <v>0</v>
          </cell>
          <cell r="I13" t="str">
            <v>CONCLUÍDO</v>
          </cell>
          <cell r="J13">
            <v>80560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  <cell r="AL13">
            <v>0</v>
          </cell>
          <cell r="AO13">
            <v>0</v>
          </cell>
          <cell r="AR13">
            <v>0</v>
          </cell>
          <cell r="AU13">
            <v>0</v>
          </cell>
          <cell r="AX13">
            <v>0</v>
          </cell>
          <cell r="BA13">
            <v>0</v>
          </cell>
          <cell r="BD13">
            <v>0</v>
          </cell>
        </row>
        <row r="14">
          <cell r="C14" t="str">
            <v>Recuperação da Estrutura do Pier Petroleiro etapa 1</v>
          </cell>
          <cell r="D14">
            <v>0</v>
          </cell>
          <cell r="E14">
            <v>580933.4</v>
          </cell>
          <cell r="F14">
            <v>396289</v>
          </cell>
          <cell r="H14" t="str">
            <v>Aditivos</v>
          </cell>
          <cell r="I14" t="str">
            <v>EM EXECUÇÃO</v>
          </cell>
          <cell r="J14">
            <v>396289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  <cell r="AL14">
            <v>0</v>
          </cell>
          <cell r="AO14">
            <v>0</v>
          </cell>
          <cell r="AR14">
            <v>0</v>
          </cell>
          <cell r="AU14">
            <v>0</v>
          </cell>
          <cell r="AX14">
            <v>0</v>
          </cell>
          <cell r="BA14">
            <v>0</v>
          </cell>
          <cell r="BD14">
            <v>0</v>
          </cell>
        </row>
        <row r="15">
          <cell r="C15" t="str">
            <v>Recuperação da Estrutura do Pier Petroleiro etapa 1</v>
          </cell>
          <cell r="D15">
            <v>2155773</v>
          </cell>
          <cell r="E15" t="str">
            <v xml:space="preserve">  </v>
          </cell>
          <cell r="F15">
            <v>1789454</v>
          </cell>
          <cell r="G15" t="str">
            <v>6719071
7286786</v>
          </cell>
          <cell r="H15" t="str">
            <v>SEA</v>
          </cell>
          <cell r="I15" t="str">
            <v>EM EXECUÇÃO</v>
          </cell>
          <cell r="J15">
            <v>1063284</v>
          </cell>
          <cell r="K15">
            <v>696200</v>
          </cell>
          <cell r="W15">
            <v>0</v>
          </cell>
          <cell r="X15">
            <v>0</v>
          </cell>
          <cell r="Z15">
            <v>0</v>
          </cell>
          <cell r="AA15">
            <v>137394</v>
          </cell>
          <cell r="AC15">
            <v>137394</v>
          </cell>
          <cell r="AD15">
            <v>83738</v>
          </cell>
          <cell r="AF15">
            <v>83738</v>
          </cell>
          <cell r="AG15">
            <v>72764</v>
          </cell>
          <cell r="AI15">
            <v>72764</v>
          </cell>
          <cell r="AJ15">
            <v>76715</v>
          </cell>
          <cell r="AL15">
            <v>76715</v>
          </cell>
          <cell r="AM15">
            <v>112058</v>
          </cell>
          <cell r="AO15">
            <v>112058</v>
          </cell>
          <cell r="AP15">
            <v>83817.8</v>
          </cell>
          <cell r="AR15">
            <v>83817.8</v>
          </cell>
          <cell r="AS15">
            <v>59202</v>
          </cell>
          <cell r="AU15">
            <v>59202</v>
          </cell>
          <cell r="AV15">
            <v>154817.14000000001</v>
          </cell>
          <cell r="AX15">
            <v>154817.14000000001</v>
          </cell>
          <cell r="AY15">
            <v>88034.07</v>
          </cell>
          <cell r="BA15">
            <v>88034.07</v>
          </cell>
          <cell r="BB15">
            <v>371666.51</v>
          </cell>
          <cell r="BD15">
            <v>371666.51</v>
          </cell>
        </row>
        <row r="16">
          <cell r="C16" t="str">
            <v>143A - Adequação de Instalações Gerais e de Suprimentos no Porto de Fortaleza (CE)</v>
          </cell>
          <cell r="D16">
            <v>5105975.41</v>
          </cell>
          <cell r="E16">
            <v>1468119.15</v>
          </cell>
          <cell r="F16">
            <v>659998</v>
          </cell>
          <cell r="J16">
            <v>4419775</v>
          </cell>
          <cell r="K16">
            <v>686200</v>
          </cell>
          <cell r="L16">
            <v>5105975</v>
          </cell>
          <cell r="M16">
            <v>401921</v>
          </cell>
          <cell r="R16">
            <v>0</v>
          </cell>
          <cell r="S16">
            <v>1088121</v>
          </cell>
          <cell r="T16">
            <v>255279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41024.32</v>
          </cell>
          <cell r="AN16">
            <v>0</v>
          </cell>
          <cell r="AO16">
            <v>41024.32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</row>
        <row r="17">
          <cell r="C17" t="str">
            <v>Adequação do Sistema de Combate a Incêndio</v>
          </cell>
          <cell r="D17">
            <v>84762</v>
          </cell>
          <cell r="E17">
            <v>84762</v>
          </cell>
          <cell r="F17">
            <v>0</v>
          </cell>
          <cell r="G17" t="str">
            <v>5024142 e 6473639</v>
          </cell>
          <cell r="H17" t="str">
            <v>SEA</v>
          </cell>
          <cell r="I17" t="str">
            <v>Concluído-2022</v>
          </cell>
          <cell r="J17">
            <v>84762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  <cell r="AL17">
            <v>0</v>
          </cell>
          <cell r="AO17">
            <v>0</v>
          </cell>
          <cell r="AR17">
            <v>0</v>
          </cell>
          <cell r="AU17">
            <v>0</v>
          </cell>
          <cell r="AX17">
            <v>0</v>
          </cell>
          <cell r="BA17">
            <v>0</v>
          </cell>
          <cell r="BD17">
            <v>0</v>
          </cell>
        </row>
        <row r="18">
          <cell r="C18" t="str">
            <v>Adequação do Sistema de Combate a Incêndio</v>
          </cell>
          <cell r="D18">
            <v>36536.28</v>
          </cell>
          <cell r="E18">
            <v>36536.28</v>
          </cell>
          <cell r="F18">
            <v>0</v>
          </cell>
          <cell r="G18">
            <v>6473639</v>
          </cell>
          <cell r="H18" t="str">
            <v>SEA</v>
          </cell>
          <cell r="I18" t="str">
            <v>Concluído-2022</v>
          </cell>
          <cell r="J18">
            <v>36536.28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  <cell r="AL18">
            <v>0</v>
          </cell>
          <cell r="AO18">
            <v>0</v>
          </cell>
          <cell r="AR18">
            <v>0</v>
          </cell>
          <cell r="AU18">
            <v>0</v>
          </cell>
          <cell r="AX18">
            <v>0</v>
          </cell>
          <cell r="BA18">
            <v>0</v>
          </cell>
          <cell r="BD18">
            <v>0</v>
          </cell>
        </row>
        <row r="19">
          <cell r="C19" t="str">
            <v>Adequação do Sistema de Combate a Incêndio</v>
          </cell>
          <cell r="D19">
            <v>36536.28</v>
          </cell>
          <cell r="E19">
            <v>36536.28</v>
          </cell>
          <cell r="F19">
            <v>0</v>
          </cell>
          <cell r="G19">
            <v>6473639</v>
          </cell>
          <cell r="I19" t="str">
            <v>Concluído-2022</v>
          </cell>
          <cell r="J19">
            <v>36536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  <cell r="AL19">
            <v>0</v>
          </cell>
          <cell r="AO19">
            <v>0</v>
          </cell>
          <cell r="AR19">
            <v>0</v>
          </cell>
          <cell r="AU19">
            <v>0</v>
          </cell>
          <cell r="AX19">
            <v>0</v>
          </cell>
          <cell r="BA19">
            <v>0</v>
          </cell>
          <cell r="BD19">
            <v>0</v>
          </cell>
        </row>
        <row r="20">
          <cell r="C20" t="str">
            <v>Materiais para o sistema de combate a incêndio</v>
          </cell>
          <cell r="D20">
            <v>126057.59</v>
          </cell>
          <cell r="E20">
            <v>126057.59</v>
          </cell>
          <cell r="F20">
            <v>0</v>
          </cell>
          <cell r="G20">
            <v>6872824</v>
          </cell>
          <cell r="I20" t="str">
            <v>CANCELADO</v>
          </cell>
          <cell r="J20">
            <v>126058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  <cell r="AL20">
            <v>0</v>
          </cell>
          <cell r="AO20">
            <v>0</v>
          </cell>
          <cell r="AR20">
            <v>0</v>
          </cell>
          <cell r="AU20">
            <v>0</v>
          </cell>
          <cell r="AX20">
            <v>0</v>
          </cell>
          <cell r="BA20">
            <v>0</v>
          </cell>
          <cell r="BD20">
            <v>0</v>
          </cell>
        </row>
        <row r="21">
          <cell r="C21" t="str">
            <v>Sistema de Videomonitoramento CFTV - Aquisição</v>
          </cell>
          <cell r="D21">
            <v>802170</v>
          </cell>
          <cell r="E21">
            <v>0</v>
          </cell>
          <cell r="F21">
            <v>232661</v>
          </cell>
          <cell r="I21" t="str">
            <v>A INICIAR</v>
          </cell>
          <cell r="J21">
            <v>802170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  <cell r="AL21">
            <v>0</v>
          </cell>
          <cell r="AO21">
            <v>0</v>
          </cell>
          <cell r="AR21">
            <v>0</v>
          </cell>
          <cell r="AU21">
            <v>0</v>
          </cell>
          <cell r="AX21">
            <v>0</v>
          </cell>
          <cell r="BA21">
            <v>0</v>
          </cell>
          <cell r="BD21">
            <v>0</v>
          </cell>
        </row>
        <row r="22">
          <cell r="C22" t="str">
            <v>Sistema de Videomonitoramento CFTV - Aquisição</v>
          </cell>
          <cell r="D22">
            <v>775537</v>
          </cell>
          <cell r="E22">
            <v>775537</v>
          </cell>
          <cell r="F22">
            <v>18647</v>
          </cell>
          <cell r="G22">
            <v>6244949</v>
          </cell>
          <cell r="I22" t="str">
            <v>EM EXECUÇÃO</v>
          </cell>
          <cell r="J22">
            <v>89337</v>
          </cell>
          <cell r="K22">
            <v>686200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  <cell r="AL22">
            <v>0</v>
          </cell>
          <cell r="AM22">
            <v>41024.32</v>
          </cell>
          <cell r="AO22">
            <v>41024.32</v>
          </cell>
          <cell r="AR22">
            <v>0</v>
          </cell>
          <cell r="AU22">
            <v>0</v>
          </cell>
          <cell r="AX22">
            <v>0</v>
          </cell>
          <cell r="BA22">
            <v>0</v>
          </cell>
          <cell r="BD22">
            <v>0</v>
          </cell>
        </row>
        <row r="23">
          <cell r="C23" t="str">
            <v>Lançamento de Fibra Óptica, Conectorização e Acabamento</v>
          </cell>
          <cell r="D23">
            <v>67917</v>
          </cell>
          <cell r="E23">
            <v>0</v>
          </cell>
          <cell r="F23">
            <v>0</v>
          </cell>
          <cell r="I23" t="str">
            <v>CANCELADO</v>
          </cell>
          <cell r="J23">
            <v>67917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  <cell r="AL23">
            <v>0</v>
          </cell>
          <cell r="AO23">
            <v>0</v>
          </cell>
          <cell r="AR23">
            <v>0</v>
          </cell>
          <cell r="AU23">
            <v>0</v>
          </cell>
          <cell r="AX23">
            <v>0</v>
          </cell>
          <cell r="BA23">
            <v>0</v>
          </cell>
          <cell r="BD23">
            <v>0</v>
          </cell>
        </row>
        <row r="24">
          <cell r="C24" t="str">
            <v>Recuperação Estrutural de Armazéns e Gate de Entrada</v>
          </cell>
          <cell r="D24">
            <v>2563597</v>
          </cell>
          <cell r="E24">
            <v>0</v>
          </cell>
          <cell r="F24">
            <v>0</v>
          </cell>
          <cell r="I24" t="str">
            <v>A INICIAR</v>
          </cell>
          <cell r="J24">
            <v>2563597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  <cell r="AL24">
            <v>0</v>
          </cell>
          <cell r="AO24">
            <v>0</v>
          </cell>
          <cell r="AR24">
            <v>0</v>
          </cell>
          <cell r="AU24">
            <v>0</v>
          </cell>
          <cell r="AX24">
            <v>0</v>
          </cell>
          <cell r="BA24">
            <v>0</v>
          </cell>
          <cell r="BD24">
            <v>0</v>
          </cell>
        </row>
        <row r="25">
          <cell r="C25" t="str">
            <v>Materiais para o Sistema de Abastecimento de Água Potável do Píer Petroleiro</v>
          </cell>
          <cell r="D25">
            <v>612862.26</v>
          </cell>
          <cell r="E25">
            <v>408690</v>
          </cell>
          <cell r="F25">
            <v>408690</v>
          </cell>
          <cell r="G25">
            <v>6657571</v>
          </cell>
          <cell r="I25" t="str">
            <v>EM EXECUÇÃO</v>
          </cell>
          <cell r="J25">
            <v>612862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  <cell r="AL25">
            <v>0</v>
          </cell>
          <cell r="AO25">
            <v>0</v>
          </cell>
          <cell r="AR25">
            <v>0</v>
          </cell>
          <cell r="AU25">
            <v>0</v>
          </cell>
          <cell r="AX25">
            <v>0</v>
          </cell>
          <cell r="BA25">
            <v>0</v>
          </cell>
          <cell r="BD25">
            <v>0</v>
          </cell>
        </row>
        <row r="26">
          <cell r="C26" t="str">
            <v>147E - Adequação de Instalações de Proteção à Atracação e Operação de Navios, no Porto de Fortaleza (CE)</v>
          </cell>
          <cell r="D26">
            <v>4750522.34</v>
          </cell>
          <cell r="E26">
            <v>4750521.82</v>
          </cell>
          <cell r="F26">
            <v>3344634.4</v>
          </cell>
          <cell r="J26">
            <v>3790922</v>
          </cell>
          <cell r="K26">
            <v>959600</v>
          </cell>
          <cell r="L26">
            <v>4750522</v>
          </cell>
          <cell r="M26">
            <v>474490.84999999963</v>
          </cell>
          <cell r="N26">
            <v>0</v>
          </cell>
          <cell r="R26">
            <v>0</v>
          </cell>
          <cell r="S26">
            <v>1434090.8499999996</v>
          </cell>
          <cell r="T26">
            <v>245786</v>
          </cell>
          <cell r="U26">
            <v>0</v>
          </cell>
          <cell r="V26">
            <v>97440</v>
          </cell>
          <cell r="W26">
            <v>97440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334434.70999999996</v>
          </cell>
          <cell r="AE26">
            <v>605203.93999999994</v>
          </cell>
          <cell r="AF26">
            <v>939638.64999999991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6000</v>
          </cell>
          <cell r="AT26">
            <v>0</v>
          </cell>
          <cell r="AU26">
            <v>6000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94927.1</v>
          </cell>
          <cell r="BC26">
            <v>0</v>
          </cell>
          <cell r="BD26">
            <v>94927.1</v>
          </cell>
        </row>
        <row r="27">
          <cell r="C27" t="str">
            <v>Aquisição de Elastômeros - Defensas Portuárias - Elastômeros</v>
          </cell>
          <cell r="D27">
            <v>2417696.34</v>
          </cell>
          <cell r="E27">
            <v>2417696.34</v>
          </cell>
          <cell r="F27">
            <v>2245916</v>
          </cell>
          <cell r="G27">
            <v>5748912</v>
          </cell>
          <cell r="I27" t="str">
            <v>EM EXECUÇÃO</v>
          </cell>
          <cell r="J27">
            <v>1555535</v>
          </cell>
          <cell r="K27">
            <v>862160</v>
          </cell>
          <cell r="W27">
            <v>0</v>
          </cell>
          <cell r="Z27">
            <v>0</v>
          </cell>
          <cell r="AC27">
            <v>0</v>
          </cell>
          <cell r="AD27">
            <v>334434.70999999996</v>
          </cell>
          <cell r="AE27">
            <v>605203.93999999994</v>
          </cell>
          <cell r="AF27">
            <v>939638.64999999991</v>
          </cell>
          <cell r="AI27">
            <v>0</v>
          </cell>
          <cell r="AL27">
            <v>0</v>
          </cell>
          <cell r="AO27">
            <v>0</v>
          </cell>
          <cell r="AR27">
            <v>0</v>
          </cell>
          <cell r="AU27">
            <v>0</v>
          </cell>
          <cell r="AX27">
            <v>0</v>
          </cell>
          <cell r="BA27">
            <v>0</v>
          </cell>
          <cell r="BD27">
            <v>0</v>
          </cell>
        </row>
        <row r="28">
          <cell r="C28" t="str">
            <v>Defensas 102 e 103</v>
          </cell>
          <cell r="D28">
            <v>1289781</v>
          </cell>
          <cell r="E28">
            <v>1289781</v>
          </cell>
          <cell r="F28">
            <v>644891</v>
          </cell>
          <cell r="I28" t="str">
            <v>A INICIAR</v>
          </cell>
          <cell r="J28">
            <v>1289781</v>
          </cell>
          <cell r="W28">
            <v>0</v>
          </cell>
          <cell r="Z28">
            <v>0</v>
          </cell>
          <cell r="AF28">
            <v>0</v>
          </cell>
          <cell r="AI28">
            <v>0</v>
          </cell>
          <cell r="AL28">
            <v>0</v>
          </cell>
          <cell r="AO28">
            <v>0</v>
          </cell>
          <cell r="AR28">
            <v>0</v>
          </cell>
          <cell r="AU28">
            <v>0</v>
          </cell>
          <cell r="AX28">
            <v>0</v>
          </cell>
          <cell r="BA28">
            <v>0</v>
          </cell>
          <cell r="BD28">
            <v>0</v>
          </cell>
        </row>
        <row r="29">
          <cell r="C29" t="str">
            <v>Aquisição de Elastômeros - Defensas Portuárias - Acessórios</v>
          </cell>
          <cell r="D29">
            <v>604425</v>
          </cell>
          <cell r="E29">
            <v>604424.07999999996</v>
          </cell>
          <cell r="F29">
            <v>194880</v>
          </cell>
          <cell r="G29">
            <v>5748912</v>
          </cell>
          <cell r="I29" t="str">
            <v>EM EXECUÇÃO</v>
          </cell>
          <cell r="J29">
            <v>506984</v>
          </cell>
          <cell r="K29">
            <v>97440</v>
          </cell>
          <cell r="V29">
            <v>97440</v>
          </cell>
          <cell r="W29">
            <v>97440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  <cell r="AL29">
            <v>0</v>
          </cell>
          <cell r="AO29">
            <v>0</v>
          </cell>
          <cell r="AR29">
            <v>0</v>
          </cell>
          <cell r="AU29">
            <v>0</v>
          </cell>
          <cell r="AX29">
            <v>0</v>
          </cell>
          <cell r="BA29">
            <v>0</v>
          </cell>
          <cell r="BD29">
            <v>0</v>
          </cell>
        </row>
        <row r="30">
          <cell r="C30" t="str">
            <v>Defensas Portuárias - Painéis Metálicos: Placas de UHMV e Acessórios para Placas UHMV</v>
          </cell>
          <cell r="D30">
            <v>167990</v>
          </cell>
          <cell r="E30">
            <v>167990</v>
          </cell>
          <cell r="F30">
            <v>0</v>
          </cell>
          <cell r="G30">
            <v>6026211</v>
          </cell>
          <cell r="H30" t="str">
            <v>SEA</v>
          </cell>
          <cell r="I30" t="str">
            <v>CONCLUÍDO</v>
          </cell>
          <cell r="J30">
            <v>167990</v>
          </cell>
          <cell r="W30">
            <v>0</v>
          </cell>
          <cell r="Z30">
            <v>0</v>
          </cell>
          <cell r="AC30">
            <v>0</v>
          </cell>
          <cell r="AF30">
            <v>0</v>
          </cell>
          <cell r="AI30">
            <v>0</v>
          </cell>
          <cell r="AL30">
            <v>0</v>
          </cell>
          <cell r="AO30">
            <v>0</v>
          </cell>
          <cell r="AR30">
            <v>0</v>
          </cell>
          <cell r="AU30">
            <v>0</v>
          </cell>
          <cell r="AX30">
            <v>0</v>
          </cell>
          <cell r="BA30">
            <v>0</v>
          </cell>
          <cell r="BD30">
            <v>0</v>
          </cell>
        </row>
        <row r="31">
          <cell r="C31" t="str">
            <v>Materiais dos Sinais Fixos e Flutuantes de Acesso – Sinalização Náutica: Lanterna Marítima de Led</v>
          </cell>
          <cell r="D31">
            <v>0</v>
          </cell>
          <cell r="E31">
            <v>11683</v>
          </cell>
          <cell r="F31">
            <v>0</v>
          </cell>
          <cell r="G31">
            <v>6690858</v>
          </cell>
          <cell r="H31" t="str">
            <v>SEA</v>
          </cell>
          <cell r="I31" t="str">
            <v>EM EXECUÇÃO</v>
          </cell>
          <cell r="W31">
            <v>0</v>
          </cell>
          <cell r="Z31">
            <v>0</v>
          </cell>
          <cell r="AC31">
            <v>0</v>
          </cell>
          <cell r="AF31">
            <v>0</v>
          </cell>
          <cell r="AI31">
            <v>0</v>
          </cell>
          <cell r="AL31">
            <v>0</v>
          </cell>
          <cell r="AO31">
            <v>0</v>
          </cell>
          <cell r="AR31">
            <v>0</v>
          </cell>
          <cell r="AS31">
            <v>6000</v>
          </cell>
          <cell r="AU31">
            <v>6000</v>
          </cell>
          <cell r="AX31">
            <v>0</v>
          </cell>
          <cell r="BA31">
            <v>0</v>
          </cell>
          <cell r="BD31">
            <v>0</v>
          </cell>
        </row>
        <row r="32">
          <cell r="C32" t="str">
            <v>Aquisição, por Demanda, de Materiais dos Sinais Fixos e Flutuantes de Acesso no Porto de Fortaleza – Sinalização Náutica - Lote 03 - Lanterna Marítima de Led</v>
          </cell>
          <cell r="D32">
            <v>47687</v>
          </cell>
          <cell r="E32">
            <v>36004.400000000001</v>
          </cell>
          <cell r="F32">
            <v>36004.400000000001</v>
          </cell>
          <cell r="G32">
            <v>6690858</v>
          </cell>
          <cell r="I32" t="str">
            <v>EM EXECUÇÃO</v>
          </cell>
          <cell r="J32">
            <v>47687</v>
          </cell>
          <cell r="W32">
            <v>0</v>
          </cell>
          <cell r="Z32">
            <v>0</v>
          </cell>
          <cell r="AC32">
            <v>0</v>
          </cell>
          <cell r="AF32">
            <v>0</v>
          </cell>
          <cell r="AI32">
            <v>0</v>
          </cell>
          <cell r="AL32">
            <v>0</v>
          </cell>
          <cell r="AO32">
            <v>0</v>
          </cell>
          <cell r="AR32">
            <v>0</v>
          </cell>
          <cell r="AU32">
            <v>0</v>
          </cell>
          <cell r="AX32">
            <v>0</v>
          </cell>
          <cell r="BA32">
            <v>0</v>
          </cell>
          <cell r="BD32">
            <v>0</v>
          </cell>
        </row>
        <row r="33">
          <cell r="C33" t="str">
            <v>Aquisição, por Demanda, de Materiais dos Sinais Fixos e Flutuantes de Acesso ao Porto de Fortaleza - Sinalização Náutica - Correntes</v>
          </cell>
          <cell r="D33">
            <v>222943</v>
          </cell>
          <cell r="E33">
            <v>222943</v>
          </cell>
          <cell r="F33">
            <v>222943</v>
          </cell>
          <cell r="H33" t="str">
            <v>Aditivo</v>
          </cell>
          <cell r="I33" t="str">
            <v>EM EXECUÇÃO</v>
          </cell>
          <cell r="J33">
            <v>222943</v>
          </cell>
          <cell r="W33">
            <v>0</v>
          </cell>
          <cell r="Z33">
            <v>0</v>
          </cell>
          <cell r="AC33">
            <v>0</v>
          </cell>
          <cell r="AF33">
            <v>0</v>
          </cell>
          <cell r="AI33">
            <v>0</v>
          </cell>
          <cell r="AL33">
            <v>0</v>
          </cell>
          <cell r="AO33">
            <v>0</v>
          </cell>
          <cell r="AR33">
            <v>0</v>
          </cell>
          <cell r="AU33">
            <v>0</v>
          </cell>
          <cell r="AX33">
            <v>0</v>
          </cell>
          <cell r="BA33">
            <v>0</v>
          </cell>
          <cell r="BB33">
            <v>94927.1</v>
          </cell>
          <cell r="BD33">
            <v>94927.1</v>
          </cell>
        </row>
        <row r="34">
          <cell r="C34" t="str">
            <v>15QU - Melhoria da Infraestrutura e da Operação Portuária</v>
          </cell>
          <cell r="D34">
            <v>1932500</v>
          </cell>
          <cell r="E34">
            <v>647870</v>
          </cell>
          <cell r="F34">
            <v>43676</v>
          </cell>
          <cell r="J34">
            <v>1932500</v>
          </cell>
          <cell r="K34">
            <v>0</v>
          </cell>
          <cell r="L34">
            <v>1932500</v>
          </cell>
          <cell r="N34">
            <v>0</v>
          </cell>
          <cell r="O34">
            <v>169128</v>
          </cell>
          <cell r="T34">
            <v>1205882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43676</v>
          </cell>
          <cell r="AB34">
            <v>0</v>
          </cell>
          <cell r="AC34">
            <v>43676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</row>
        <row r="35">
          <cell r="C35" t="str">
            <v>Intervenções para Manutenção do Calado Operacional</v>
          </cell>
          <cell r="D35">
            <v>895888</v>
          </cell>
          <cell r="E35">
            <v>447944</v>
          </cell>
          <cell r="F35">
            <v>0</v>
          </cell>
          <cell r="I35" t="str">
            <v>A INICIAR</v>
          </cell>
          <cell r="J35">
            <v>895888</v>
          </cell>
          <cell r="W35">
            <v>0</v>
          </cell>
          <cell r="Z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L35">
            <v>0</v>
          </cell>
          <cell r="AO35">
            <v>0</v>
          </cell>
          <cell r="AR35">
            <v>0</v>
          </cell>
          <cell r="AU35">
            <v>0</v>
          </cell>
          <cell r="AX35">
            <v>0</v>
          </cell>
          <cell r="BA35">
            <v>0</v>
          </cell>
          <cell r="BD35">
            <v>0</v>
          </cell>
        </row>
        <row r="36">
          <cell r="C36" t="str">
            <v>Bombas Helicoidais para o Píer Petroleiro</v>
          </cell>
          <cell r="D36">
            <v>43676</v>
          </cell>
          <cell r="E36">
            <v>43676</v>
          </cell>
          <cell r="F36">
            <v>43676</v>
          </cell>
          <cell r="G36">
            <v>6429706</v>
          </cell>
          <cell r="H36" t="str">
            <v>SEA</v>
          </cell>
          <cell r="I36" t="str">
            <v>CONCLUÍDO</v>
          </cell>
          <cell r="J36">
            <v>43676</v>
          </cell>
          <cell r="W36">
            <v>0</v>
          </cell>
          <cell r="Z36">
            <v>0</v>
          </cell>
          <cell r="AA36">
            <v>43676</v>
          </cell>
          <cell r="AC36">
            <v>43676</v>
          </cell>
          <cell r="AF36">
            <v>0</v>
          </cell>
          <cell r="AI36">
            <v>0</v>
          </cell>
          <cell r="AL36">
            <v>0</v>
          </cell>
          <cell r="AO36">
            <v>0</v>
          </cell>
          <cell r="AR36">
            <v>0</v>
          </cell>
          <cell r="AU36">
            <v>0</v>
          </cell>
          <cell r="AX36">
            <v>0</v>
          </cell>
          <cell r="BA36">
            <v>0</v>
          </cell>
          <cell r="BD36">
            <v>0</v>
          </cell>
        </row>
        <row r="37">
          <cell r="C37" t="str">
            <v>Muro de Contorno do TMP\Gradil Nyloflor</v>
          </cell>
          <cell r="D37">
            <v>312500</v>
          </cell>
          <cell r="E37">
            <v>156250</v>
          </cell>
          <cell r="F37">
            <v>0</v>
          </cell>
          <cell r="I37" t="str">
            <v>A INICIAR</v>
          </cell>
          <cell r="J37">
            <v>312500</v>
          </cell>
          <cell r="W37">
            <v>0</v>
          </cell>
          <cell r="Z37">
            <v>0</v>
          </cell>
          <cell r="AC37">
            <v>0</v>
          </cell>
          <cell r="AD37">
            <v>0</v>
          </cell>
          <cell r="AF37">
            <v>0</v>
          </cell>
          <cell r="AI37">
            <v>0</v>
          </cell>
          <cell r="AL37">
            <v>0</v>
          </cell>
          <cell r="AO37">
            <v>0</v>
          </cell>
          <cell r="AR37">
            <v>0</v>
          </cell>
          <cell r="AU37">
            <v>0</v>
          </cell>
          <cell r="AX37">
            <v>0</v>
          </cell>
          <cell r="BA37">
            <v>0</v>
          </cell>
          <cell r="BD37">
            <v>0</v>
          </cell>
        </row>
        <row r="38">
          <cell r="C38" t="str">
            <v>RECUPERAÇÃO DA LAJE DE TRANSIÇÃO BERÇO 106</v>
          </cell>
          <cell r="D38">
            <v>680436</v>
          </cell>
          <cell r="E38">
            <v>0</v>
          </cell>
          <cell r="F38">
            <v>0</v>
          </cell>
          <cell r="I38" t="str">
            <v>CANCELADO</v>
          </cell>
          <cell r="J38">
            <v>680436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  <cell r="AL38">
            <v>0</v>
          </cell>
          <cell r="AO38">
            <v>0</v>
          </cell>
          <cell r="AR38">
            <v>0</v>
          </cell>
          <cell r="AU38">
            <v>0</v>
          </cell>
          <cell r="AX38">
            <v>0</v>
          </cell>
          <cell r="BA38">
            <v>0</v>
          </cell>
          <cell r="BD38">
            <v>0</v>
          </cell>
        </row>
        <row r="39">
          <cell r="C39" t="str">
            <v>20HL - Estudos e Projetos para Infraestrutura Portuária</v>
          </cell>
          <cell r="D39">
            <v>2275790.46</v>
          </cell>
          <cell r="E39">
            <v>2275790.46</v>
          </cell>
          <cell r="F39">
            <v>1271638</v>
          </cell>
          <cell r="J39">
            <v>2198096</v>
          </cell>
          <cell r="K39">
            <v>77694</v>
          </cell>
          <cell r="L39">
            <v>2275790</v>
          </cell>
          <cell r="S39">
            <v>77694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805000</v>
          </cell>
          <cell r="AZ39">
            <v>0</v>
          </cell>
          <cell r="BA39">
            <v>805000</v>
          </cell>
          <cell r="BB39">
            <v>0</v>
          </cell>
          <cell r="BC39">
            <v>0</v>
          </cell>
          <cell r="BD39">
            <v>0</v>
          </cell>
        </row>
        <row r="40">
          <cell r="C40" t="str">
            <v>Projeto Estrutural Cais Comercial</v>
          </cell>
          <cell r="D40">
            <v>1020901.46</v>
          </cell>
          <cell r="E40">
            <v>1020901.46</v>
          </cell>
          <cell r="F40">
            <v>805000</v>
          </cell>
          <cell r="G40">
            <v>6467432</v>
          </cell>
          <cell r="I40" t="str">
            <v>EM EXECUÇÃO</v>
          </cell>
          <cell r="J40">
            <v>1020901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  <cell r="AL40">
            <v>0</v>
          </cell>
          <cell r="AO40">
            <v>0</v>
          </cell>
          <cell r="AR40">
            <v>0</v>
          </cell>
          <cell r="AU40">
            <v>0</v>
          </cell>
          <cell r="AX40">
            <v>0</v>
          </cell>
          <cell r="AY40">
            <v>805000</v>
          </cell>
          <cell r="BA40">
            <v>805000</v>
          </cell>
          <cell r="BD40">
            <v>0</v>
          </cell>
        </row>
        <row r="41">
          <cell r="C41" t="str">
            <v>Estudos e Projetos para Manutenção de Calado Operacional</v>
          </cell>
          <cell r="D41">
            <v>1174889</v>
          </cell>
          <cell r="E41">
            <v>1174889</v>
          </cell>
          <cell r="F41">
            <v>251250</v>
          </cell>
          <cell r="I41" t="str">
            <v>A INICIAR</v>
          </cell>
          <cell r="J41">
            <v>1097195</v>
          </cell>
          <cell r="K41">
            <v>77694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  <cell r="AL41">
            <v>0</v>
          </cell>
          <cell r="AO41">
            <v>0</v>
          </cell>
          <cell r="AR41">
            <v>0</v>
          </cell>
          <cell r="AU41">
            <v>0</v>
          </cell>
          <cell r="AX41">
            <v>0</v>
          </cell>
          <cell r="BA41">
            <v>0</v>
          </cell>
          <cell r="BD41">
            <v>0</v>
          </cell>
        </row>
        <row r="42">
          <cell r="C42" t="str">
            <v>Infraestrutura para complementação do sistema de combate à incêndio</v>
          </cell>
          <cell r="D42">
            <v>0</v>
          </cell>
          <cell r="E42">
            <v>0</v>
          </cell>
          <cell r="F42">
            <v>20000</v>
          </cell>
          <cell r="I42" t="str">
            <v>A INICIAR</v>
          </cell>
          <cell r="J42">
            <v>0</v>
          </cell>
        </row>
        <row r="43">
          <cell r="C43" t="str">
            <v>REVITALIZAÇÃO DO PRÉDIO ADMINISTRATIVO</v>
          </cell>
          <cell r="D43">
            <v>0</v>
          </cell>
          <cell r="E43">
            <v>0</v>
          </cell>
          <cell r="F43">
            <v>77694</v>
          </cell>
          <cell r="I43" t="str">
            <v>A INICIAR</v>
          </cell>
          <cell r="J43">
            <v>0</v>
          </cell>
        </row>
        <row r="44">
          <cell r="C44" t="str">
            <v>Recuperação Estrutural NAP e GATE PRINCIPAL</v>
          </cell>
          <cell r="D44">
            <v>0</v>
          </cell>
          <cell r="E44">
            <v>0</v>
          </cell>
          <cell r="F44">
            <v>77694</v>
          </cell>
          <cell r="I44" t="str">
            <v>A INICIAR</v>
          </cell>
          <cell r="J44">
            <v>0</v>
          </cell>
          <cell r="W44">
            <v>0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  <cell r="AL44">
            <v>0</v>
          </cell>
          <cell r="AO44">
            <v>0</v>
          </cell>
          <cell r="AR44">
            <v>0</v>
          </cell>
          <cell r="AU44">
            <v>0</v>
          </cell>
          <cell r="AX44">
            <v>0</v>
          </cell>
          <cell r="BA44">
            <v>0</v>
          </cell>
          <cell r="BD44">
            <v>0</v>
          </cell>
        </row>
        <row r="45">
          <cell r="C45" t="str">
            <v>Recuperação Geral dos Armazéns A3, A4 e C5</v>
          </cell>
          <cell r="D45">
            <v>80000</v>
          </cell>
          <cell r="E45">
            <v>80000</v>
          </cell>
          <cell r="F45">
            <v>40000</v>
          </cell>
          <cell r="I45" t="str">
            <v>A INICIAR</v>
          </cell>
          <cell r="J45">
            <v>80000</v>
          </cell>
          <cell r="W45">
            <v>0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  <cell r="AL45">
            <v>0</v>
          </cell>
          <cell r="AO45">
            <v>0</v>
          </cell>
          <cell r="AR45">
            <v>0</v>
          </cell>
          <cell r="AU45">
            <v>0</v>
          </cell>
          <cell r="AX45">
            <v>0</v>
          </cell>
          <cell r="BA45">
            <v>0</v>
          </cell>
          <cell r="BD45">
            <v>0</v>
          </cell>
        </row>
        <row r="46">
          <cell r="C46" t="str">
            <v>14KM - Implantação de Sistema Portuário de Monitoramento de Cargas e da Cadeia Logística</v>
          </cell>
          <cell r="D46">
            <v>1000000</v>
          </cell>
          <cell r="E46">
            <v>1000000</v>
          </cell>
          <cell r="F46">
            <v>1000000</v>
          </cell>
          <cell r="K46">
            <v>1000000</v>
          </cell>
          <cell r="L46">
            <v>1000000</v>
          </cell>
          <cell r="N46">
            <v>0</v>
          </cell>
          <cell r="O46">
            <v>0</v>
          </cell>
          <cell r="S46">
            <v>1000000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609800</v>
          </cell>
          <cell r="AI46">
            <v>609800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</row>
        <row r="47">
          <cell r="C47" t="str">
            <v>OCR</v>
          </cell>
          <cell r="D47">
            <v>633160</v>
          </cell>
          <cell r="E47">
            <v>633160</v>
          </cell>
          <cell r="F47">
            <v>633160</v>
          </cell>
          <cell r="G47">
            <v>6203286</v>
          </cell>
          <cell r="I47" t="str">
            <v>CONCLUÍDO</v>
          </cell>
          <cell r="K47">
            <v>633160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H47">
            <v>609800</v>
          </cell>
          <cell r="AI47">
            <v>609800</v>
          </cell>
          <cell r="AL47">
            <v>0</v>
          </cell>
          <cell r="AO47">
            <v>0</v>
          </cell>
          <cell r="AR47">
            <v>0</v>
          </cell>
          <cell r="AU47">
            <v>0</v>
          </cell>
          <cell r="AX47">
            <v>0</v>
          </cell>
          <cell r="BA47">
            <v>0</v>
          </cell>
          <cell r="BD47">
            <v>0</v>
          </cell>
        </row>
        <row r="48">
          <cell r="C48" t="str">
            <v>OCR - fase 2</v>
          </cell>
          <cell r="D48">
            <v>366840</v>
          </cell>
          <cell r="E48">
            <v>366840</v>
          </cell>
          <cell r="F48">
            <v>366840</v>
          </cell>
          <cell r="I48" t="str">
            <v>A INICIAR</v>
          </cell>
          <cell r="K48">
            <v>366840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L48">
            <v>0</v>
          </cell>
          <cell r="AO48">
            <v>0</v>
          </cell>
          <cell r="AR48">
            <v>0</v>
          </cell>
          <cell r="AU48">
            <v>0</v>
          </cell>
          <cell r="AX48">
            <v>0</v>
          </cell>
          <cell r="BA48">
            <v>0</v>
          </cell>
          <cell r="BD48">
            <v>0</v>
          </cell>
        </row>
        <row r="49">
          <cell r="C49" t="str">
            <v>14RC - Implantação do Programa de Conformidade do Gerenciamento de Resíduos Sólidos e Efluentes Líquidos nos Portos Marítimos</v>
          </cell>
          <cell r="D49">
            <v>100000</v>
          </cell>
          <cell r="E49">
            <v>100000</v>
          </cell>
          <cell r="F49">
            <v>77694</v>
          </cell>
          <cell r="K49">
            <v>100000</v>
          </cell>
          <cell r="L49">
            <v>100000</v>
          </cell>
          <cell r="M49">
            <v>892803</v>
          </cell>
          <cell r="N49">
            <v>0</v>
          </cell>
          <cell r="O49">
            <v>0</v>
          </cell>
          <cell r="S49">
            <v>992803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</row>
        <row r="50">
          <cell r="C50" t="str">
            <v>Sistema de Separação de Água e Óleo</v>
          </cell>
          <cell r="D50">
            <v>100000</v>
          </cell>
          <cell r="E50">
            <v>100000</v>
          </cell>
          <cell r="F50">
            <v>77694</v>
          </cell>
          <cell r="I50" t="str">
            <v>A INICIAR</v>
          </cell>
          <cell r="K50">
            <v>100000</v>
          </cell>
          <cell r="W50">
            <v>0</v>
          </cell>
          <cell r="Z50">
            <v>0</v>
          </cell>
          <cell r="AC50">
            <v>0</v>
          </cell>
          <cell r="AF50">
            <v>0</v>
          </cell>
          <cell r="AI50">
            <v>0</v>
          </cell>
          <cell r="AL50">
            <v>0</v>
          </cell>
          <cell r="AO50">
            <v>0</v>
          </cell>
          <cell r="AR50">
            <v>0</v>
          </cell>
          <cell r="AU50">
            <v>0</v>
          </cell>
          <cell r="AX50">
            <v>0</v>
          </cell>
          <cell r="BA50">
            <v>0</v>
          </cell>
          <cell r="BD50">
            <v>0</v>
          </cell>
        </row>
        <row r="51">
          <cell r="C51" t="str">
            <v>Drenagem de Área de Lavagem de Equipamentos</v>
          </cell>
          <cell r="I51" t="str">
            <v>A INICIAR</v>
          </cell>
          <cell r="W51">
            <v>0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  <cell r="AL51">
            <v>0</v>
          </cell>
          <cell r="AO51">
            <v>0</v>
          </cell>
          <cell r="AR51">
            <v>0</v>
          </cell>
          <cell r="AU51">
            <v>0</v>
          </cell>
          <cell r="AX51">
            <v>0</v>
          </cell>
          <cell r="BA51">
            <v>0</v>
          </cell>
          <cell r="BD51">
            <v>0</v>
          </cell>
        </row>
        <row r="52">
          <cell r="C52" t="str">
            <v>Sistema de Esgotamento Sanitário</v>
          </cell>
          <cell r="I52" t="str">
            <v>A INICIAR</v>
          </cell>
          <cell r="W52">
            <v>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  <cell r="AL52">
            <v>0</v>
          </cell>
          <cell r="AO52">
            <v>0</v>
          </cell>
          <cell r="AR52">
            <v>0</v>
          </cell>
          <cell r="AU52">
            <v>0</v>
          </cell>
          <cell r="AX52">
            <v>0</v>
          </cell>
          <cell r="BA52">
            <v>0</v>
          </cell>
          <cell r="BD52">
            <v>0</v>
          </cell>
        </row>
        <row r="53">
          <cell r="C53" t="str">
            <v>0035 - Programa de Gestão e Manutenção das Empresas Estatais Federais</v>
          </cell>
          <cell r="D53">
            <v>2640220.656</v>
          </cell>
          <cell r="E53">
            <v>2162338.27</v>
          </cell>
          <cell r="F53">
            <v>2107251.27</v>
          </cell>
          <cell r="J53">
            <v>2640221.1359999999</v>
          </cell>
          <cell r="K53">
            <v>0</v>
          </cell>
          <cell r="L53">
            <v>2640221.1359999999</v>
          </cell>
          <cell r="N53">
            <v>0</v>
          </cell>
          <cell r="O53">
            <v>0</v>
          </cell>
          <cell r="S53">
            <v>0</v>
          </cell>
          <cell r="T53">
            <v>760762</v>
          </cell>
          <cell r="U53">
            <v>32129.52</v>
          </cell>
          <cell r="V53">
            <v>0</v>
          </cell>
          <cell r="W53">
            <v>32129.52</v>
          </cell>
          <cell r="X53">
            <v>0</v>
          </cell>
          <cell r="Y53">
            <v>0</v>
          </cell>
          <cell r="Z53">
            <v>0</v>
          </cell>
          <cell r="AA53">
            <v>17666.48</v>
          </cell>
          <cell r="AB53">
            <v>0</v>
          </cell>
          <cell r="AC53">
            <v>17666.48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14280</v>
          </cell>
          <cell r="AK53">
            <v>0</v>
          </cell>
          <cell r="AL53">
            <v>14280</v>
          </cell>
          <cell r="AM53">
            <v>148222.44</v>
          </cell>
          <cell r="AN53">
            <v>0</v>
          </cell>
          <cell r="AO53">
            <v>148222.44</v>
          </cell>
          <cell r="AP53">
            <v>115673.48</v>
          </cell>
          <cell r="AQ53">
            <v>0</v>
          </cell>
          <cell r="AR53">
            <v>115673.48</v>
          </cell>
          <cell r="AS53">
            <v>27308</v>
          </cell>
          <cell r="AT53">
            <v>0</v>
          </cell>
          <cell r="AU53">
            <v>27308</v>
          </cell>
          <cell r="AV53">
            <v>47496.33</v>
          </cell>
          <cell r="AW53">
            <v>0</v>
          </cell>
          <cell r="AX53">
            <v>47496.33</v>
          </cell>
          <cell r="AY53">
            <v>524279.52</v>
          </cell>
          <cell r="AZ53">
            <v>0</v>
          </cell>
          <cell r="BA53">
            <v>524279.52</v>
          </cell>
          <cell r="BB53">
            <v>148814.79</v>
          </cell>
          <cell r="BC53">
            <v>0</v>
          </cell>
          <cell r="BD53">
            <v>148814.79</v>
          </cell>
        </row>
        <row r="54">
          <cell r="C54" t="str">
            <v>4101 - Manutenção e Adequação de Bens Imóveis</v>
          </cell>
          <cell r="D54">
            <v>1180000</v>
          </cell>
          <cell r="E54">
            <v>709630.75</v>
          </cell>
          <cell r="F54">
            <v>654543.75</v>
          </cell>
          <cell r="J54">
            <v>1180000</v>
          </cell>
          <cell r="L54">
            <v>1180000</v>
          </cell>
          <cell r="N54">
            <v>0</v>
          </cell>
          <cell r="O54">
            <v>0</v>
          </cell>
          <cell r="S54">
            <v>0</v>
          </cell>
          <cell r="T54">
            <v>363754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47496.33</v>
          </cell>
          <cell r="AW54">
            <v>0</v>
          </cell>
          <cell r="AX54">
            <v>47496.33</v>
          </cell>
          <cell r="AY54">
            <v>96359.32</v>
          </cell>
          <cell r="AZ54">
            <v>0</v>
          </cell>
          <cell r="BA54">
            <v>96359.32</v>
          </cell>
          <cell r="BB54">
            <v>52439.97</v>
          </cell>
          <cell r="BC54">
            <v>0</v>
          </cell>
          <cell r="BD54">
            <v>52439.97</v>
          </cell>
        </row>
        <row r="55">
          <cell r="C55" t="str">
            <v>Contrução de novo Gate- PATIO 5</v>
          </cell>
          <cell r="D55">
            <v>0</v>
          </cell>
          <cell r="E55">
            <v>627541.75</v>
          </cell>
          <cell r="F55">
            <v>627541.75</v>
          </cell>
          <cell r="G55">
            <v>6970285</v>
          </cell>
          <cell r="I55" t="str">
            <v>EM LICITAÇÃO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  <cell r="AL55">
            <v>0</v>
          </cell>
          <cell r="AO55">
            <v>0</v>
          </cell>
          <cell r="AR55">
            <v>0</v>
          </cell>
          <cell r="AU55">
            <v>0</v>
          </cell>
          <cell r="AV55">
            <v>47496.33</v>
          </cell>
          <cell r="AX55">
            <v>47496.33</v>
          </cell>
          <cell r="AY55">
            <v>96359.32</v>
          </cell>
          <cell r="BA55">
            <v>96359.32</v>
          </cell>
          <cell r="BB55">
            <v>52439.97</v>
          </cell>
          <cell r="BD55">
            <v>52439.97</v>
          </cell>
        </row>
        <row r="56">
          <cell r="C56" t="str">
            <v>Recuperação Estrutural NAP e GATE PRINCIPAL</v>
          </cell>
          <cell r="D56">
            <v>220000</v>
          </cell>
          <cell r="E56">
            <v>0</v>
          </cell>
          <cell r="I56" t="str">
            <v>CANCELADO</v>
          </cell>
          <cell r="J56">
            <v>220000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  <cell r="AL56">
            <v>0</v>
          </cell>
          <cell r="AO56">
            <v>0</v>
          </cell>
          <cell r="AR56">
            <v>0</v>
          </cell>
          <cell r="AU56">
            <v>0</v>
          </cell>
          <cell r="AX56">
            <v>0</v>
          </cell>
          <cell r="BA56">
            <v>0</v>
          </cell>
          <cell r="BD56">
            <v>0</v>
          </cell>
        </row>
        <row r="57">
          <cell r="C57" t="str">
            <v>Adequação da sala da RFB no NAP</v>
          </cell>
          <cell r="D57">
            <v>0</v>
          </cell>
          <cell r="E57">
            <v>27002</v>
          </cell>
          <cell r="F57">
            <v>27002</v>
          </cell>
          <cell r="G57">
            <v>6954444</v>
          </cell>
          <cell r="I57" t="str">
            <v>EM EXECUÇÃO</v>
          </cell>
          <cell r="J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  <cell r="AL57">
            <v>0</v>
          </cell>
          <cell r="AO57">
            <v>0</v>
          </cell>
          <cell r="AR57">
            <v>0</v>
          </cell>
          <cell r="AU57">
            <v>0</v>
          </cell>
          <cell r="AX57">
            <v>0</v>
          </cell>
          <cell r="BA57">
            <v>0</v>
          </cell>
          <cell r="BD57">
            <v>0</v>
          </cell>
        </row>
        <row r="58">
          <cell r="C58" t="str">
            <v>MATERIAIS ELETROMECÂNICA</v>
          </cell>
          <cell r="D58">
            <v>904913</v>
          </cell>
          <cell r="E58">
            <v>0</v>
          </cell>
          <cell r="F58">
            <v>0</v>
          </cell>
          <cell r="I58" t="str">
            <v>CANCELADO</v>
          </cell>
          <cell r="J58">
            <v>904913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  <cell r="AL58">
            <v>0</v>
          </cell>
          <cell r="AO58">
            <v>0</v>
          </cell>
          <cell r="AR58">
            <v>0</v>
          </cell>
          <cell r="AU58">
            <v>0</v>
          </cell>
          <cell r="AX58">
            <v>0</v>
          </cell>
          <cell r="BA58">
            <v>0</v>
          </cell>
          <cell r="BD58">
            <v>0</v>
          </cell>
        </row>
        <row r="59">
          <cell r="C59" t="str">
            <v>Recuperação e Manutenção do TMP</v>
          </cell>
          <cell r="D59">
            <v>55087</v>
          </cell>
          <cell r="E59">
            <v>55087</v>
          </cell>
          <cell r="F59">
            <v>0</v>
          </cell>
          <cell r="G59">
            <v>6102817</v>
          </cell>
          <cell r="H59" t="str">
            <v>SEA</v>
          </cell>
          <cell r="I59" t="str">
            <v>PARALISADO</v>
          </cell>
          <cell r="J59">
            <v>55087</v>
          </cell>
          <cell r="W59">
            <v>0</v>
          </cell>
          <cell r="Z59">
            <v>0</v>
          </cell>
          <cell r="AC59">
            <v>0</v>
          </cell>
          <cell r="AF59">
            <v>0</v>
          </cell>
          <cell r="AI59">
            <v>0</v>
          </cell>
          <cell r="AL59">
            <v>0</v>
          </cell>
          <cell r="AO59">
            <v>0</v>
          </cell>
          <cell r="AR59">
            <v>0</v>
          </cell>
          <cell r="AU59">
            <v>0</v>
          </cell>
          <cell r="AX59">
            <v>0</v>
          </cell>
          <cell r="BA59">
            <v>0</v>
          </cell>
          <cell r="BD59">
            <v>0</v>
          </cell>
        </row>
        <row r="60">
          <cell r="C60" t="str">
            <v>4102 - Manutenção e Adequação de Bens Móveis, Veículos, Máquinas e Equipamentos</v>
          </cell>
          <cell r="D60">
            <v>100000</v>
          </cell>
          <cell r="E60">
            <v>100000</v>
          </cell>
          <cell r="F60">
            <v>100000</v>
          </cell>
          <cell r="J60">
            <v>300000</v>
          </cell>
          <cell r="L60">
            <v>300000</v>
          </cell>
          <cell r="N60">
            <v>200000</v>
          </cell>
          <cell r="O60">
            <v>200000</v>
          </cell>
          <cell r="S60">
            <v>0</v>
          </cell>
          <cell r="T60">
            <v>220702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17666.48</v>
          </cell>
          <cell r="AB60">
            <v>0</v>
          </cell>
          <cell r="AC60">
            <v>17666.48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45082.44</v>
          </cell>
          <cell r="AN60">
            <v>0</v>
          </cell>
          <cell r="AO60">
            <v>45082.44</v>
          </cell>
          <cell r="AP60">
            <v>0</v>
          </cell>
          <cell r="AQ60">
            <v>0</v>
          </cell>
          <cell r="AR60">
            <v>0</v>
          </cell>
          <cell r="AS60">
            <v>27308</v>
          </cell>
          <cell r="AT60">
            <v>0</v>
          </cell>
          <cell r="AU60">
            <v>27308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41111.82</v>
          </cell>
          <cell r="BC60">
            <v>0</v>
          </cell>
          <cell r="BD60">
            <v>41111.82</v>
          </cell>
        </row>
        <row r="61">
          <cell r="C61" t="str">
            <v>Aparelhos Condicionadores de ar</v>
          </cell>
          <cell r="D61">
            <v>17666.48</v>
          </cell>
          <cell r="E61">
            <v>17666.48</v>
          </cell>
          <cell r="F61">
            <v>17666.48</v>
          </cell>
          <cell r="G61">
            <v>6647330</v>
          </cell>
          <cell r="I61" t="str">
            <v>CONCLUÍDO</v>
          </cell>
          <cell r="J61">
            <v>17666.48</v>
          </cell>
          <cell r="W61">
            <v>0</v>
          </cell>
          <cell r="Z61">
            <v>0</v>
          </cell>
          <cell r="AA61">
            <v>17666.48</v>
          </cell>
          <cell r="AC61">
            <v>17666.48</v>
          </cell>
          <cell r="AF61">
            <v>0</v>
          </cell>
          <cell r="AI61">
            <v>0</v>
          </cell>
          <cell r="AL61">
            <v>0</v>
          </cell>
          <cell r="AO61">
            <v>0</v>
          </cell>
          <cell r="AR61">
            <v>0</v>
          </cell>
          <cell r="AU61">
            <v>0</v>
          </cell>
          <cell r="AX61">
            <v>0</v>
          </cell>
          <cell r="BA61">
            <v>0</v>
          </cell>
          <cell r="BD61">
            <v>0</v>
          </cell>
        </row>
        <row r="62">
          <cell r="C62" t="str">
            <v>Implantação Catracas / Cancelas</v>
          </cell>
          <cell r="D62">
            <v>68750.570000000007</v>
          </cell>
          <cell r="E62">
            <v>68750.570000000007</v>
          </cell>
          <cell r="F62">
            <v>37251</v>
          </cell>
          <cell r="G62" t="str">
            <v>5931462 (6378236)</v>
          </cell>
          <cell r="H62" t="str">
            <v>SEA</v>
          </cell>
          <cell r="I62" t="str">
            <v>EM EXECUÇÃO</v>
          </cell>
          <cell r="J62">
            <v>68750.570000000007</v>
          </cell>
          <cell r="W62">
            <v>0</v>
          </cell>
          <cell r="Z62">
            <v>0</v>
          </cell>
          <cell r="AC62">
            <v>0</v>
          </cell>
          <cell r="AF62">
            <v>0</v>
          </cell>
          <cell r="AI62">
            <v>0</v>
          </cell>
          <cell r="AL62">
            <v>0</v>
          </cell>
          <cell r="AO62">
            <v>0</v>
          </cell>
          <cell r="AR62">
            <v>0</v>
          </cell>
          <cell r="AS62">
            <v>27308</v>
          </cell>
          <cell r="AU62">
            <v>27308</v>
          </cell>
          <cell r="AV62">
            <v>0</v>
          </cell>
          <cell r="AX62">
            <v>0</v>
          </cell>
          <cell r="BA62">
            <v>0</v>
          </cell>
          <cell r="BB62">
            <v>20711.82</v>
          </cell>
          <cell r="BD62">
            <v>20711.82</v>
          </cell>
        </row>
        <row r="63">
          <cell r="C63" t="str">
            <v>Aquisição de Móveis para a Presidência</v>
          </cell>
          <cell r="BB63">
            <v>20400</v>
          </cell>
          <cell r="BD63">
            <v>20400</v>
          </cell>
        </row>
        <row r="64">
          <cell r="C64" t="str">
            <v>Aparelhos Condicionadores de ar</v>
          </cell>
          <cell r="D64">
            <v>13582.949999999993</v>
          </cell>
          <cell r="E64">
            <v>45083</v>
          </cell>
          <cell r="F64">
            <v>45083</v>
          </cell>
          <cell r="G64">
            <v>6988404</v>
          </cell>
          <cell r="I64" t="str">
            <v>EM EXECUÇÃO</v>
          </cell>
          <cell r="J64">
            <v>13582.949999999993</v>
          </cell>
          <cell r="W64">
            <v>0</v>
          </cell>
          <cell r="Z64">
            <v>0</v>
          </cell>
          <cell r="AC64">
            <v>0</v>
          </cell>
          <cell r="AF64">
            <v>0</v>
          </cell>
          <cell r="AI64">
            <v>0</v>
          </cell>
          <cell r="AL64">
            <v>0</v>
          </cell>
          <cell r="AM64">
            <v>45082.44</v>
          </cell>
          <cell r="AO64">
            <v>45082.44</v>
          </cell>
          <cell r="AR64">
            <v>0</v>
          </cell>
          <cell r="AU64">
            <v>0</v>
          </cell>
          <cell r="AX64">
            <v>0</v>
          </cell>
          <cell r="BA64">
            <v>0</v>
          </cell>
          <cell r="BD64">
            <v>0</v>
          </cell>
        </row>
        <row r="65">
          <cell r="C65" t="str">
            <v>4103 - Manutenção e Adequação de Ativos de Informática, Informação e Teleprocessamento</v>
          </cell>
          <cell r="D65">
            <v>1360220.656</v>
          </cell>
          <cell r="E65">
            <v>1352707.52</v>
          </cell>
          <cell r="F65">
            <v>1352707.52</v>
          </cell>
          <cell r="J65">
            <v>1160221.1359999999</v>
          </cell>
          <cell r="L65">
            <v>1160221.1359999999</v>
          </cell>
          <cell r="N65">
            <v>-200000</v>
          </cell>
          <cell r="O65">
            <v>-200000</v>
          </cell>
          <cell r="S65">
            <v>0</v>
          </cell>
          <cell r="T65">
            <v>186306</v>
          </cell>
          <cell r="U65">
            <v>32129.52</v>
          </cell>
          <cell r="V65">
            <v>0</v>
          </cell>
          <cell r="W65">
            <v>32129.52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14280</v>
          </cell>
          <cell r="AK65">
            <v>0</v>
          </cell>
          <cell r="AL65">
            <v>14280</v>
          </cell>
          <cell r="AM65">
            <v>103140</v>
          </cell>
          <cell r="AN65">
            <v>0</v>
          </cell>
          <cell r="AO65">
            <v>103140</v>
          </cell>
          <cell r="AP65">
            <v>115673.48</v>
          </cell>
          <cell r="AQ65">
            <v>0</v>
          </cell>
          <cell r="AR65">
            <v>115673.48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427920.2</v>
          </cell>
          <cell r="AZ65">
            <v>0</v>
          </cell>
          <cell r="BA65">
            <v>427920.2</v>
          </cell>
          <cell r="BB65">
            <v>55263</v>
          </cell>
          <cell r="BC65">
            <v>0</v>
          </cell>
          <cell r="BD65">
            <v>55263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4"/>
  <sheetViews>
    <sheetView tabSelected="1" workbookViewId="0">
      <selection activeCell="T23" sqref="T23"/>
    </sheetView>
  </sheetViews>
  <sheetFormatPr defaultRowHeight="15" x14ac:dyDescent="0.25"/>
  <cols>
    <col min="1" max="1" width="3.85546875" customWidth="1"/>
    <col min="3" max="3" width="54.85546875" customWidth="1"/>
    <col min="6" max="6" width="13.28515625" bestFit="1" customWidth="1"/>
    <col min="7" max="7" width="9.28515625" bestFit="1" customWidth="1"/>
    <col min="9" max="9" width="9.28515625" bestFit="1" customWidth="1"/>
    <col min="10" max="10" width="10" bestFit="1" customWidth="1"/>
    <col min="11" max="18" width="9.28515625" bestFit="1" customWidth="1"/>
    <col min="19" max="19" width="10.5703125" customWidth="1"/>
    <col min="20" max="20" width="9.28515625" bestFit="1" customWidth="1"/>
  </cols>
  <sheetData>
    <row r="2" spans="2:22" ht="33.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>
        <v>44927</v>
      </c>
      <c r="H2" s="2">
        <v>44958</v>
      </c>
      <c r="I2" s="2">
        <v>44986</v>
      </c>
      <c r="J2" s="2">
        <v>45017</v>
      </c>
      <c r="K2" s="2">
        <v>45047</v>
      </c>
      <c r="L2" s="2">
        <v>45078</v>
      </c>
      <c r="M2" s="2">
        <v>45108</v>
      </c>
      <c r="N2" s="2">
        <v>45139</v>
      </c>
      <c r="O2" s="2">
        <v>45170</v>
      </c>
      <c r="P2" s="2">
        <v>45200</v>
      </c>
      <c r="Q2" s="2">
        <v>45231</v>
      </c>
      <c r="R2" s="2">
        <v>45261</v>
      </c>
      <c r="S2" s="1" t="s">
        <v>5</v>
      </c>
      <c r="T2" s="19" t="s">
        <v>22</v>
      </c>
    </row>
    <row r="3" spans="2:22" x14ac:dyDescent="0.25">
      <c r="B3" s="3"/>
      <c r="C3" s="4" t="s">
        <v>6</v>
      </c>
      <c r="D3" s="12">
        <v>21980064</v>
      </c>
      <c r="E3" s="12">
        <v>3519694</v>
      </c>
      <c r="F3" s="12">
        <v>25499758</v>
      </c>
      <c r="G3" s="12">
        <v>97440</v>
      </c>
      <c r="H3" s="20">
        <v>0</v>
      </c>
      <c r="I3" s="20">
        <v>181070</v>
      </c>
      <c r="J3" s="20">
        <v>1023377</v>
      </c>
      <c r="K3" s="20">
        <v>682564</v>
      </c>
      <c r="L3" s="20">
        <v>76715</v>
      </c>
      <c r="M3" s="20">
        <v>153082</v>
      </c>
      <c r="N3" s="20">
        <v>83818</v>
      </c>
      <c r="O3" s="20">
        <v>65202</v>
      </c>
      <c r="P3" s="20">
        <v>154817</v>
      </c>
      <c r="Q3" s="20">
        <f>SUM(Q4:Q11)</f>
        <v>893034</v>
      </c>
      <c r="R3" s="20">
        <f>SUM(R4:R11)</f>
        <v>466593.61</v>
      </c>
      <c r="S3" s="20">
        <f>SUM(G3:R3)</f>
        <v>3877712.61</v>
      </c>
      <c r="T3" s="16">
        <f>S3/F3</f>
        <v>0.15206860433734312</v>
      </c>
      <c r="U3" s="26"/>
      <c r="V3" s="29"/>
    </row>
    <row r="4" spans="2:22" ht="22.5" x14ac:dyDescent="0.25">
      <c r="B4" s="5" t="s">
        <v>7</v>
      </c>
      <c r="C4" s="6" t="s">
        <v>8</v>
      </c>
      <c r="D4" s="13">
        <v>849210</v>
      </c>
      <c r="E4" s="13">
        <v>0</v>
      </c>
      <c r="F4" s="13">
        <v>849210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f>SUM(G4:R4)</f>
        <v>0</v>
      </c>
      <c r="T4" s="17">
        <f t="shared" ref="T4:T16" si="0">S4/F4</f>
        <v>0</v>
      </c>
      <c r="U4" s="26"/>
      <c r="V4" s="29"/>
    </row>
    <row r="5" spans="2:22" ht="22.5" x14ac:dyDescent="0.25">
      <c r="B5" s="5" t="s">
        <v>7</v>
      </c>
      <c r="C5" s="7" t="s">
        <v>9</v>
      </c>
      <c r="D5" s="13">
        <v>8789561</v>
      </c>
      <c r="E5" s="13">
        <v>696200</v>
      </c>
      <c r="F5" s="13">
        <v>9485761</v>
      </c>
      <c r="G5" s="11">
        <v>0</v>
      </c>
      <c r="H5" s="11">
        <v>0</v>
      </c>
      <c r="I5" s="11">
        <v>137394</v>
      </c>
      <c r="J5" s="11">
        <v>83738</v>
      </c>
      <c r="K5" s="11">
        <v>72764</v>
      </c>
      <c r="L5" s="11">
        <v>76715</v>
      </c>
      <c r="M5" s="11">
        <v>112058</v>
      </c>
      <c r="N5" s="10">
        <v>83817.8</v>
      </c>
      <c r="O5" s="10">
        <v>59202</v>
      </c>
      <c r="P5" s="10">
        <v>154817</v>
      </c>
      <c r="Q5" s="10">
        <v>88034</v>
      </c>
      <c r="R5" s="10">
        <f>VLOOKUP(C5,'[1]Invest 2023'!$C$7:$BD$65,54,0)</f>
        <v>371666.51</v>
      </c>
      <c r="S5" s="10">
        <f>SUM(G5:R5)</f>
        <v>1240206.31</v>
      </c>
      <c r="T5" s="17">
        <f t="shared" si="0"/>
        <v>0.13074399723965216</v>
      </c>
      <c r="U5" s="26"/>
      <c r="V5" s="29"/>
    </row>
    <row r="6" spans="2:22" ht="22.5" x14ac:dyDescent="0.25">
      <c r="B6" s="5" t="s">
        <v>7</v>
      </c>
      <c r="C6" s="7" t="s">
        <v>10</v>
      </c>
      <c r="D6" s="13">
        <v>4419775</v>
      </c>
      <c r="E6" s="13">
        <v>686200</v>
      </c>
      <c r="F6" s="13">
        <v>5105975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41024</v>
      </c>
      <c r="N6" s="10">
        <v>0</v>
      </c>
      <c r="O6" s="10">
        <v>0</v>
      </c>
      <c r="P6" s="10">
        <v>0</v>
      </c>
      <c r="Q6" s="10">
        <v>0</v>
      </c>
      <c r="R6" s="10">
        <f>VLOOKUP(C6,'[1]Invest 2023'!$C$7:$BD$65,54,0)</f>
        <v>0</v>
      </c>
      <c r="S6" s="10">
        <f>SUM(G6:R6)</f>
        <v>41024</v>
      </c>
      <c r="T6" s="17">
        <f t="shared" si="0"/>
        <v>8.0345085904259227E-3</v>
      </c>
      <c r="U6" s="26"/>
      <c r="V6" s="29"/>
    </row>
    <row r="7" spans="2:22" ht="22.5" x14ac:dyDescent="0.25">
      <c r="B7" s="5" t="s">
        <v>7</v>
      </c>
      <c r="C7" s="7" t="s">
        <v>11</v>
      </c>
      <c r="D7" s="13">
        <v>3790922</v>
      </c>
      <c r="E7" s="13">
        <v>959600</v>
      </c>
      <c r="F7" s="13">
        <v>4750522</v>
      </c>
      <c r="G7" s="11">
        <v>97440</v>
      </c>
      <c r="H7" s="11">
        <v>0</v>
      </c>
      <c r="I7" s="11">
        <v>0</v>
      </c>
      <c r="J7" s="11">
        <v>939639</v>
      </c>
      <c r="K7" s="11">
        <v>0</v>
      </c>
      <c r="L7" s="11">
        <v>0</v>
      </c>
      <c r="M7" s="11">
        <v>0</v>
      </c>
      <c r="N7" s="10">
        <v>0</v>
      </c>
      <c r="O7" s="10">
        <v>6000</v>
      </c>
      <c r="P7" s="10">
        <v>0</v>
      </c>
      <c r="Q7" s="10">
        <v>0</v>
      </c>
      <c r="R7" s="10">
        <f>VLOOKUP(C7,'[1]Invest 2023'!$C$7:$BD$65,54,0)</f>
        <v>94927.1</v>
      </c>
      <c r="S7" s="10">
        <f>SUM(G7:R7)</f>
        <v>1138006.1000000001</v>
      </c>
      <c r="T7" s="17">
        <f t="shared" si="0"/>
        <v>0.23955390586550279</v>
      </c>
      <c r="U7" s="26"/>
      <c r="V7" s="29"/>
    </row>
    <row r="8" spans="2:22" x14ac:dyDescent="0.25">
      <c r="B8" s="5" t="s">
        <v>7</v>
      </c>
      <c r="C8" s="8" t="s">
        <v>12</v>
      </c>
      <c r="D8" s="13">
        <v>1932500</v>
      </c>
      <c r="E8" s="13">
        <v>0</v>
      </c>
      <c r="F8" s="13">
        <v>1932500</v>
      </c>
      <c r="G8" s="11">
        <v>0</v>
      </c>
      <c r="H8" s="11">
        <v>0</v>
      </c>
      <c r="I8" s="11">
        <v>43676</v>
      </c>
      <c r="J8" s="11">
        <v>0</v>
      </c>
      <c r="K8" s="11">
        <v>0</v>
      </c>
      <c r="L8" s="11">
        <v>0</v>
      </c>
      <c r="M8" s="11">
        <v>0</v>
      </c>
      <c r="N8" s="10">
        <v>0</v>
      </c>
      <c r="O8" s="10">
        <v>0</v>
      </c>
      <c r="P8" s="10">
        <v>0</v>
      </c>
      <c r="Q8" s="10">
        <v>0</v>
      </c>
      <c r="R8" s="10">
        <f>VLOOKUP(C8,'[1]Invest 2023'!$C$7:$BD$65,54,0)</f>
        <v>0</v>
      </c>
      <c r="S8" s="10">
        <f>SUM(G8:R8)</f>
        <v>43676</v>
      </c>
      <c r="T8" s="17">
        <f t="shared" si="0"/>
        <v>2.2600776196636481E-2</v>
      </c>
      <c r="U8" s="26"/>
      <c r="V8" s="29"/>
    </row>
    <row r="9" spans="2:22" x14ac:dyDescent="0.25">
      <c r="B9" s="5" t="s">
        <v>7</v>
      </c>
      <c r="C9" s="8" t="s">
        <v>13</v>
      </c>
      <c r="D9" s="13">
        <v>2198096</v>
      </c>
      <c r="E9" s="13">
        <v>77694</v>
      </c>
      <c r="F9" s="13">
        <v>2275790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0">
        <v>0</v>
      </c>
      <c r="O9" s="10">
        <v>0</v>
      </c>
      <c r="P9" s="10">
        <v>0</v>
      </c>
      <c r="Q9" s="10">
        <v>805000</v>
      </c>
      <c r="R9" s="10">
        <f>VLOOKUP(C9,'[1]Invest 2023'!$C$7:$BD$65,54,0)</f>
        <v>0</v>
      </c>
      <c r="S9" s="10">
        <f>SUM(G9:R9)</f>
        <v>805000</v>
      </c>
      <c r="T9" s="17">
        <f t="shared" si="0"/>
        <v>0.35372332245066546</v>
      </c>
      <c r="U9" s="26"/>
      <c r="V9" s="29"/>
    </row>
    <row r="10" spans="2:22" ht="22.5" x14ac:dyDescent="0.25">
      <c r="B10" s="5" t="s">
        <v>14</v>
      </c>
      <c r="C10" s="8" t="s">
        <v>15</v>
      </c>
      <c r="D10" s="14"/>
      <c r="E10" s="14">
        <v>1000000</v>
      </c>
      <c r="F10" s="14">
        <v>1000000</v>
      </c>
      <c r="G10" s="11">
        <v>0</v>
      </c>
      <c r="H10" s="11">
        <v>0</v>
      </c>
      <c r="I10" s="11">
        <v>0</v>
      </c>
      <c r="J10" s="11">
        <v>0</v>
      </c>
      <c r="K10" s="11">
        <v>609800</v>
      </c>
      <c r="L10" s="11">
        <v>0</v>
      </c>
      <c r="M10" s="11">
        <v>0</v>
      </c>
      <c r="N10" s="10">
        <v>0</v>
      </c>
      <c r="O10" s="10">
        <v>0</v>
      </c>
      <c r="P10" s="10">
        <v>0</v>
      </c>
      <c r="Q10" s="10">
        <v>0</v>
      </c>
      <c r="R10" s="10">
        <f>VLOOKUP(C10,'[1]Invest 2023'!$C$7:$BD$65,54,0)</f>
        <v>0</v>
      </c>
      <c r="S10" s="10">
        <f>SUM(G10:R10)</f>
        <v>609800</v>
      </c>
      <c r="T10" s="17">
        <f t="shared" si="0"/>
        <v>0.60980000000000001</v>
      </c>
      <c r="U10" s="26"/>
      <c r="V10" s="29"/>
    </row>
    <row r="11" spans="2:22" ht="22.5" x14ac:dyDescent="0.25">
      <c r="B11" s="5" t="s">
        <v>14</v>
      </c>
      <c r="C11" s="8" t="s">
        <v>16</v>
      </c>
      <c r="D11" s="14"/>
      <c r="E11" s="14">
        <v>100000</v>
      </c>
      <c r="F11" s="14">
        <v>100000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f>VLOOKUP(C11,'[1]Invest 2023'!$C$7:$BD$65,54,0)</f>
        <v>0</v>
      </c>
      <c r="S11" s="10">
        <f>SUM(G11:R11)</f>
        <v>0</v>
      </c>
      <c r="T11" s="17">
        <f t="shared" si="0"/>
        <v>0</v>
      </c>
      <c r="U11" s="26"/>
      <c r="V11" s="29"/>
    </row>
    <row r="12" spans="2:22" ht="22.5" x14ac:dyDescent="0.25">
      <c r="B12" s="3"/>
      <c r="C12" s="4" t="s">
        <v>17</v>
      </c>
      <c r="D12" s="12">
        <v>2640221</v>
      </c>
      <c r="E12" s="12">
        <v>0</v>
      </c>
      <c r="F12" s="12">
        <v>2640221</v>
      </c>
      <c r="G12" s="20">
        <v>32130</v>
      </c>
      <c r="H12" s="25">
        <v>0</v>
      </c>
      <c r="I12" s="20">
        <v>17666</v>
      </c>
      <c r="J12" s="25">
        <v>0</v>
      </c>
      <c r="K12" s="25">
        <v>0</v>
      </c>
      <c r="L12" s="20">
        <v>14280</v>
      </c>
      <c r="M12" s="20">
        <v>148222</v>
      </c>
      <c r="N12" s="20">
        <v>115673</v>
      </c>
      <c r="O12" s="20">
        <v>27308</v>
      </c>
      <c r="P12" s="20">
        <f>SUM(P13:P15)</f>
        <v>47496</v>
      </c>
      <c r="Q12" s="20">
        <f>SUM(Q13:Q15)</f>
        <v>524279</v>
      </c>
      <c r="R12" s="20">
        <f>SUM(R13:R15)</f>
        <v>148814.97</v>
      </c>
      <c r="S12" s="27">
        <f>SUM(G12:R12)</f>
        <v>1075868.97</v>
      </c>
      <c r="T12" s="16">
        <f t="shared" si="0"/>
        <v>0.4074920129792165</v>
      </c>
      <c r="U12" s="26"/>
      <c r="V12" s="29"/>
    </row>
    <row r="13" spans="2:22" x14ac:dyDescent="0.25">
      <c r="B13" s="5" t="s">
        <v>7</v>
      </c>
      <c r="C13" s="8" t="s">
        <v>18</v>
      </c>
      <c r="D13" s="13">
        <v>1180000</v>
      </c>
      <c r="E13" s="13"/>
      <c r="F13" s="13">
        <v>1180000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47496</v>
      </c>
      <c r="Q13" s="10">
        <v>96359</v>
      </c>
      <c r="R13" s="10">
        <f>VLOOKUP(C13,'[1]Invest 2023'!$C$7:$BD$65,54,0)</f>
        <v>52439.97</v>
      </c>
      <c r="S13" s="28">
        <f>SUM(G13:R13)</f>
        <v>196294.97</v>
      </c>
      <c r="T13" s="17">
        <f t="shared" si="0"/>
        <v>0.16635166949152541</v>
      </c>
      <c r="U13" s="26"/>
      <c r="V13" s="29"/>
    </row>
    <row r="14" spans="2:22" ht="22.5" x14ac:dyDescent="0.25">
      <c r="B14" s="5" t="s">
        <v>7</v>
      </c>
      <c r="C14" s="8" t="s">
        <v>19</v>
      </c>
      <c r="D14" s="13">
        <v>100000</v>
      </c>
      <c r="E14" s="13"/>
      <c r="F14" s="13">
        <v>100000</v>
      </c>
      <c r="G14" s="10">
        <v>0</v>
      </c>
      <c r="H14" s="10">
        <v>0</v>
      </c>
      <c r="I14" s="10">
        <v>17666</v>
      </c>
      <c r="J14" s="10">
        <v>0</v>
      </c>
      <c r="K14" s="10">
        <v>0</v>
      </c>
      <c r="L14" s="10">
        <v>0</v>
      </c>
      <c r="M14" s="10">
        <v>45082</v>
      </c>
      <c r="N14" s="10">
        <v>0</v>
      </c>
      <c r="O14" s="10">
        <v>27308</v>
      </c>
      <c r="P14" s="10">
        <v>0</v>
      </c>
      <c r="Q14" s="10">
        <v>0</v>
      </c>
      <c r="R14" s="10">
        <v>41112</v>
      </c>
      <c r="S14" s="28">
        <f>SUM(G14:R14)</f>
        <v>131168</v>
      </c>
      <c r="T14" s="17">
        <f t="shared" si="0"/>
        <v>1.31168</v>
      </c>
      <c r="U14" s="26"/>
      <c r="V14" s="29"/>
    </row>
    <row r="15" spans="2:22" ht="22.5" x14ac:dyDescent="0.25">
      <c r="B15" s="5" t="s">
        <v>7</v>
      </c>
      <c r="C15" s="8" t="s">
        <v>20</v>
      </c>
      <c r="D15" s="13">
        <v>1360221.1359999999</v>
      </c>
      <c r="E15" s="13"/>
      <c r="F15" s="13">
        <v>1360221</v>
      </c>
      <c r="G15" s="10">
        <v>32130</v>
      </c>
      <c r="H15" s="6"/>
      <c r="I15" s="6"/>
      <c r="J15" s="6"/>
      <c r="K15" s="6"/>
      <c r="L15" s="10">
        <v>14280</v>
      </c>
      <c r="M15" s="6">
        <v>103140</v>
      </c>
      <c r="N15" s="10">
        <v>115673.48</v>
      </c>
      <c r="O15" s="10">
        <v>0</v>
      </c>
      <c r="P15" s="10">
        <v>0</v>
      </c>
      <c r="Q15" s="10">
        <v>427920</v>
      </c>
      <c r="R15" s="10">
        <f>VLOOKUP(C15,'[1]Invest 2023'!$C$7:$BD$65,54,0)</f>
        <v>55263</v>
      </c>
      <c r="S15" s="28">
        <f>SUM(G15:R15)</f>
        <v>748406.48</v>
      </c>
      <c r="T15" s="17">
        <f t="shared" si="0"/>
        <v>0.55020947331352776</v>
      </c>
      <c r="U15" s="26"/>
      <c r="V15" s="29"/>
    </row>
    <row r="16" spans="2:22" x14ac:dyDescent="0.25">
      <c r="B16" s="24" t="s">
        <v>21</v>
      </c>
      <c r="C16" s="24"/>
      <c r="D16" s="9">
        <v>24620285</v>
      </c>
      <c r="E16" s="9">
        <v>3519694</v>
      </c>
      <c r="F16" s="15">
        <v>28139979</v>
      </c>
      <c r="G16" s="9">
        <v>129570</v>
      </c>
      <c r="H16" s="9">
        <v>0</v>
      </c>
      <c r="I16" s="9">
        <v>198736</v>
      </c>
      <c r="J16" s="9">
        <v>1023377</v>
      </c>
      <c r="K16" s="9">
        <v>682564</v>
      </c>
      <c r="L16" s="9">
        <v>90995</v>
      </c>
      <c r="M16" s="9">
        <v>301305</v>
      </c>
      <c r="N16" s="9">
        <v>199491</v>
      </c>
      <c r="O16" s="9">
        <v>92510</v>
      </c>
      <c r="P16" s="9">
        <v>202313</v>
      </c>
      <c r="Q16" s="9">
        <f>SUM(Q3,Q12)</f>
        <v>1417313</v>
      </c>
      <c r="R16" s="9">
        <f>SUM(R3,R12)</f>
        <v>615408.57999999996</v>
      </c>
      <c r="S16" s="9">
        <f>SUM(S3,S12)</f>
        <v>4953581.58</v>
      </c>
      <c r="T16" s="18">
        <f t="shared" si="0"/>
        <v>0.17603359192272319</v>
      </c>
      <c r="U16" s="26"/>
      <c r="V16" s="21"/>
    </row>
    <row r="18" spans="6:18" x14ac:dyDescent="0.25"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6:18" x14ac:dyDescent="0.25">
      <c r="F19" s="22"/>
    </row>
    <row r="20" spans="6:18" x14ac:dyDescent="0.25">
      <c r="F20" s="22"/>
    </row>
    <row r="21" spans="6:18" x14ac:dyDescent="0.25">
      <c r="F21" s="22"/>
    </row>
    <row r="23" spans="6:18" x14ac:dyDescent="0.25">
      <c r="F23" s="23"/>
    </row>
    <row r="24" spans="6:18" x14ac:dyDescent="0.25">
      <c r="F24" s="23"/>
    </row>
  </sheetData>
  <mergeCells count="1">
    <mergeCell ref="B16:C16"/>
  </mergeCells>
  <pageMargins left="0.511811024" right="0.511811024" top="0.78740157499999996" bottom="0.78740157499999996" header="0.31496062000000002" footer="0.31496062000000002"/>
  <pageSetup paperSize="9" scale="63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Jessiane Henrique da sousa</dc:creator>
  <cp:lastModifiedBy>Marcia Evelyn Pimentel de Oliveira</cp:lastModifiedBy>
  <cp:lastPrinted>2023-12-20T13:39:23Z</cp:lastPrinted>
  <dcterms:created xsi:type="dcterms:W3CDTF">2023-09-21T13:08:08Z</dcterms:created>
  <dcterms:modified xsi:type="dcterms:W3CDTF">2024-03-15T14:25:13Z</dcterms:modified>
</cp:coreProperties>
</file>