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srv009\CODPLA\LAI\Orçamento\Orçamento de investimento\2026\OI FEV 2026\"/>
    </mc:Choice>
  </mc:AlternateContent>
  <bookViews>
    <workbookView xWindow="0" yWindow="0" windowWidth="20490" windowHeight="7650"/>
  </bookViews>
  <sheets>
    <sheet name="FEVEREIRO" sheetId="1" r:id="rId1"/>
  </sheets>
  <definedNames>
    <definedName name="_xlnm.Print_Area" localSheetId="0">FEVEREIRO!$B$1:$L$19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J16" i="1" l="1"/>
  <c r="J17" i="1"/>
  <c r="J15" i="1"/>
  <c r="J6" i="1"/>
  <c r="J7" i="1"/>
  <c r="J8" i="1"/>
  <c r="J9" i="1"/>
  <c r="J10" i="1"/>
  <c r="J11" i="1"/>
  <c r="J12" i="1"/>
  <c r="J13" i="1"/>
  <c r="J5" i="1"/>
  <c r="J4" i="1"/>
  <c r="J14" i="1"/>
  <c r="J18" i="1"/>
  <c r="I4" i="1"/>
  <c r="I14" i="1"/>
  <c r="I18" i="1" l="1"/>
  <c r="L4" i="1"/>
  <c r="F6" i="1" l="1"/>
  <c r="F4" i="1" s="1"/>
  <c r="F18" i="1" s="1"/>
  <c r="F7" i="1"/>
  <c r="F8" i="1"/>
  <c r="F9" i="1"/>
  <c r="F10" i="1"/>
  <c r="F11" i="1"/>
  <c r="F12" i="1"/>
  <c r="F13" i="1"/>
  <c r="F5" i="1"/>
  <c r="E4" i="1"/>
  <c r="D4" i="1"/>
  <c r="F14" i="1"/>
  <c r="G14" i="1"/>
  <c r="H14" i="1" l="1"/>
  <c r="H18" i="1" s="1"/>
  <c r="H4" i="1"/>
  <c r="G4" i="1" l="1"/>
  <c r="D14" i="1"/>
  <c r="F16" i="1"/>
  <c r="F17" i="1"/>
  <c r="F15" i="1"/>
  <c r="E14" i="1"/>
  <c r="E18" i="1" l="1"/>
  <c r="D18" i="1"/>
  <c r="G18" i="1"/>
  <c r="L17" i="1"/>
  <c r="L15" i="1"/>
  <c r="L14" i="1"/>
  <c r="L6" i="1"/>
  <c r="L7" i="1"/>
  <c r="L9" i="1"/>
  <c r="L10" i="1"/>
  <c r="L11" i="1"/>
  <c r="L12" i="1"/>
  <c r="L5" i="1"/>
  <c r="L16" i="1"/>
  <c r="L13" i="1"/>
  <c r="L18" i="1" l="1"/>
</calcChain>
</file>

<file path=xl/sharedStrings.xml><?xml version="1.0" encoding="utf-8"?>
<sst xmlns="http://schemas.openxmlformats.org/spreadsheetml/2006/main" count="44" uniqueCount="33">
  <si>
    <t>Tipo Ação</t>
  </si>
  <si>
    <t>Ação - Título</t>
  </si>
  <si>
    <t>Geração Própria (R$)</t>
  </si>
  <si>
    <t>3005 - Programa Transporte Aquaviário</t>
  </si>
  <si>
    <t>Demais</t>
  </si>
  <si>
    <t>15YD -  Adequação da profundidade do berço de atracação 103 do Porto de Fortaleza (CE)</t>
  </si>
  <si>
    <t>142Z - Adequação de Instalações de Acostagem, de Movimentação e Armazenagem de Cargas, no Porto de Fortaleza (CE)</t>
  </si>
  <si>
    <t>143A - Adequação de Instalações Gerais e de Suprimentos no Porto de Fortaleza (CE)</t>
  </si>
  <si>
    <t>147E - Adequação de Instalações de Proteção à Atracação e Operação de Navios, no Porto de Fortaleza (CE)</t>
  </si>
  <si>
    <t>20HL - Estudos e Projetos para Infraestrutura Portuária</t>
  </si>
  <si>
    <t>Específica</t>
  </si>
  <si>
    <t>14KM - Implantação de Sistema Portuário de Monitoramento de Cargas e da Cadeia Logística</t>
  </si>
  <si>
    <t>14RC - Implantação do Programa de Conformidade do Gerenciamento de Resíduos Sólidos e Efluentes Líquidos nos Portos Marítimos</t>
  </si>
  <si>
    <t>4101 - Manutenção e Adequação de Bens Imóveis</t>
  </si>
  <si>
    <t>4102 - Manutenção e Adequação de Bens Móveis, Veículos, Máquinas e Equipamentos</t>
  </si>
  <si>
    <t>4103 - Manutenção e Adequação de Ativos de Informática, Informação e Teleprocessamento</t>
  </si>
  <si>
    <t>Total de Despesas</t>
  </si>
  <si>
    <t>Programa</t>
  </si>
  <si>
    <t>20HM - Estudos para o Desenvolvimento do Setor Portuário</t>
  </si>
  <si>
    <t>JANEIRO</t>
  </si>
  <si>
    <t>SEA (R$)*</t>
  </si>
  <si>
    <t>*SEA - Saldo de recurso da união de exercicio anterior</t>
  </si>
  <si>
    <t>%
Executado
no mês</t>
  </si>
  <si>
    <t>0035 - Programa de Gestão e Manutenção das 
Empresas Estatais Federais</t>
  </si>
  <si>
    <t>Total (R$)</t>
  </si>
  <si>
    <t>COMPANHIA DOCAS DO CEARÁ
ORÇAMENTO DE INVESTIMENTO
EXECUÇÃO MENSAL - 2026 (R$)</t>
  </si>
  <si>
    <t>Executado 2025 - (R$)</t>
  </si>
  <si>
    <t>Valor Executado (R$) - 2026</t>
  </si>
  <si>
    <t>Total Executado - 
2026 - (R$)</t>
  </si>
  <si>
    <t>%
Executado
2026</t>
  </si>
  <si>
    <t>LOA Inicial por projeto + Crédito 100 + Crédito 120</t>
  </si>
  <si>
    <t>167W - Prpjetos e Obras para o Aprofundamento do Canal de Acesso, Bacia de Evolução e Berços do Porto de Fortaleza (CE)</t>
  </si>
  <si>
    <t>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</si>
</sst>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2"/>
      <name val="Times New Roman"/>
      <family val="1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3" fontId="7" fillId="4" borderId="1" xfId="1" applyNumberFormat="1" applyFont="1" applyFill="1" applyBorder="1" applyAlignment="1">
      <alignment horizontal="right" vertical="center" wrapText="1"/>
    </xf>
    <xf numFmtId="3" fontId="8" fillId="4" borderId="1" xfId="0" applyNumberFormat="1" applyFont="1" applyFill="1" applyBorder="1" applyAlignment="1">
      <alignment horizontal="right" vertical="center" wrapText="1"/>
    </xf>
    <xf numFmtId="3" fontId="8" fillId="4" borderId="1" xfId="1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1000125</xdr:colOff>
      <xdr:row>0</xdr:row>
      <xdr:rowOff>19050</xdr:rowOff>
    </xdr:from>
    <xdr:to>
      <xdr:col>2</xdr:col>
      <xdr:colOff>2057400</xdr:colOff>
      <xdr:row>0</xdr:row>
      <xdr:rowOff>751438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900" y="19050"/>
          <a:ext cx="1057275" cy="7323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9"/>
  <sheetViews>
    <sheetView tabSelected="1" zoomScaleNormal="100" workbookViewId="0">
      <selection activeCell="K4" sqref="K4"/>
    </sheetView>
  </sheetViews>
  <sheetFormatPr defaultRowHeight="15" x14ac:dyDescent="0.25"/>
  <cols>
    <col min="1" max="1" width="3.140625" customWidth="1"/>
    <col min="2" max="2" width="9.85546875" customWidth="1"/>
    <col min="3" max="3" width="51.42578125" customWidth="1"/>
    <col min="4" max="4" width="12.28515625" customWidth="1"/>
    <col min="5" max="5" width="10.140625" customWidth="1"/>
    <col min="6" max="6" width="13.5703125" customWidth="1"/>
    <col min="7" max="7" width="12.5703125" customWidth="1"/>
    <col min="8" max="8" width="16.28515625" bestFit="1" customWidth="1"/>
    <col min="9" max="9" width="16.28515625" customWidth="1"/>
    <col min="10" max="11" width="17.140625" customWidth="1"/>
    <col min="12" max="12" width="10.5703125" bestFit="1" customWidth="1"/>
  </cols>
  <sheetData>
    <row r="1" spans="2:12" ht="63" customHeight="1" x14ac:dyDescent="0.25">
      <c r="B1" s="25" t="s">
        <v>25</v>
      </c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2:12" ht="31.5" customHeight="1" x14ac:dyDescent="0.25">
      <c r="B2" s="26" t="s">
        <v>0</v>
      </c>
      <c r="C2" s="26" t="s">
        <v>1</v>
      </c>
      <c r="D2" s="23" t="s">
        <v>30</v>
      </c>
      <c r="E2" s="23"/>
      <c r="F2" s="23"/>
      <c r="G2" s="26" t="s">
        <v>26</v>
      </c>
      <c r="H2" s="29" t="s">
        <v>27</v>
      </c>
      <c r="I2" s="30"/>
      <c r="J2" s="27" t="s">
        <v>28</v>
      </c>
      <c r="K2" s="26" t="s">
        <v>22</v>
      </c>
      <c r="L2" s="26" t="s">
        <v>29</v>
      </c>
    </row>
    <row r="3" spans="2:12" ht="25.5" x14ac:dyDescent="0.25">
      <c r="B3" s="26"/>
      <c r="C3" s="26"/>
      <c r="D3" s="1" t="s">
        <v>2</v>
      </c>
      <c r="E3" s="1" t="s">
        <v>20</v>
      </c>
      <c r="F3" s="2" t="s">
        <v>24</v>
      </c>
      <c r="G3" s="26"/>
      <c r="H3" s="3" t="s">
        <v>19</v>
      </c>
      <c r="I3" s="3" t="s">
        <v>32</v>
      </c>
      <c r="J3" s="28"/>
      <c r="K3" s="26"/>
      <c r="L3" s="26"/>
    </row>
    <row r="4" spans="2:12" x14ac:dyDescent="0.25">
      <c r="B4" s="4" t="s">
        <v>17</v>
      </c>
      <c r="C4" s="5" t="s">
        <v>3</v>
      </c>
      <c r="D4" s="6">
        <f t="shared" ref="D4:I4" si="0">SUM(D5:D13)</f>
        <v>36501194</v>
      </c>
      <c r="E4" s="6">
        <f t="shared" si="0"/>
        <v>646676</v>
      </c>
      <c r="F4" s="6">
        <f t="shared" si="0"/>
        <v>37147870</v>
      </c>
      <c r="G4" s="6">
        <f t="shared" si="0"/>
        <v>13280977</v>
      </c>
      <c r="H4" s="6">
        <f t="shared" si="0"/>
        <v>905407</v>
      </c>
      <c r="I4" s="6">
        <f t="shared" si="0"/>
        <v>1595593</v>
      </c>
      <c r="J4" s="6">
        <f>SUM(H4:I4)</f>
        <v>2501000</v>
      </c>
      <c r="K4" s="7">
        <f>I4/F4*100</f>
        <v>4.2952476144661862</v>
      </c>
      <c r="L4" s="7">
        <f>J4/F4*100</f>
        <v>6.7325529027640076</v>
      </c>
    </row>
    <row r="5" spans="2:12" ht="30.75" customHeight="1" x14ac:dyDescent="0.25">
      <c r="B5" s="13" t="s">
        <v>4</v>
      </c>
      <c r="C5" s="14" t="s">
        <v>5</v>
      </c>
      <c r="D5" s="15">
        <v>2048731</v>
      </c>
      <c r="E5" s="15">
        <v>0</v>
      </c>
      <c r="F5" s="8">
        <f>D5+E5</f>
        <v>2048731</v>
      </c>
      <c r="G5" s="15">
        <v>0</v>
      </c>
      <c r="H5" s="8">
        <v>0</v>
      </c>
      <c r="I5" s="8">
        <v>0</v>
      </c>
      <c r="J5" s="15">
        <f>SUM(H5:I5)</f>
        <v>0</v>
      </c>
      <c r="K5" s="19">
        <f t="shared" ref="K5:K12" si="1">I5/F5*100</f>
        <v>0</v>
      </c>
      <c r="L5" s="9">
        <f>J5/F5*100</f>
        <v>0</v>
      </c>
    </row>
    <row r="6" spans="2:12" ht="44.25" customHeight="1" x14ac:dyDescent="0.25">
      <c r="B6" s="13" t="s">
        <v>4</v>
      </c>
      <c r="C6" s="16" t="s">
        <v>6</v>
      </c>
      <c r="D6" s="15">
        <v>10419044</v>
      </c>
      <c r="E6" s="15">
        <v>0</v>
      </c>
      <c r="F6" s="8">
        <f t="shared" ref="F6:F13" si="2">D6+E6</f>
        <v>10419044</v>
      </c>
      <c r="G6" s="15">
        <v>884455</v>
      </c>
      <c r="H6" s="10">
        <v>0</v>
      </c>
      <c r="I6" s="10">
        <v>0</v>
      </c>
      <c r="J6" s="15">
        <f t="shared" ref="J6:J13" si="3">SUM(H6:I6)</f>
        <v>0</v>
      </c>
      <c r="K6" s="19">
        <f t="shared" si="1"/>
        <v>0</v>
      </c>
      <c r="L6" s="9">
        <f t="shared" ref="L6:L13" si="4">J6/F6*100</f>
        <v>0</v>
      </c>
    </row>
    <row r="7" spans="2:12" ht="32.25" customHeight="1" x14ac:dyDescent="0.25">
      <c r="B7" s="13" t="s">
        <v>4</v>
      </c>
      <c r="C7" s="16" t="s">
        <v>7</v>
      </c>
      <c r="D7" s="15">
        <v>17828889</v>
      </c>
      <c r="E7" s="15"/>
      <c r="F7" s="8">
        <f t="shared" si="2"/>
        <v>17828889</v>
      </c>
      <c r="G7" s="15">
        <v>7852609</v>
      </c>
      <c r="H7" s="10">
        <v>905407</v>
      </c>
      <c r="I7" s="10">
        <v>1595593</v>
      </c>
      <c r="J7" s="15">
        <f t="shared" si="3"/>
        <v>2501000</v>
      </c>
      <c r="K7" s="19">
        <f t="shared" si="1"/>
        <v>8.9494808117320144</v>
      </c>
      <c r="L7" s="9">
        <f t="shared" si="4"/>
        <v>14.027795001696406</v>
      </c>
    </row>
    <row r="8" spans="2:12" ht="32.25" customHeight="1" x14ac:dyDescent="0.25">
      <c r="B8" s="13" t="s">
        <v>4</v>
      </c>
      <c r="C8" s="16" t="s">
        <v>31</v>
      </c>
      <c r="D8" s="15">
        <v>200000</v>
      </c>
      <c r="E8" s="15"/>
      <c r="F8" s="8">
        <f t="shared" si="2"/>
        <v>200000</v>
      </c>
      <c r="G8" s="15">
        <v>0</v>
      </c>
      <c r="H8" s="10"/>
      <c r="I8" s="10"/>
      <c r="J8" s="15">
        <f t="shared" si="3"/>
        <v>0</v>
      </c>
      <c r="K8" s="19">
        <f t="shared" si="1"/>
        <v>0</v>
      </c>
      <c r="L8" s="9"/>
    </row>
    <row r="9" spans="2:12" ht="29.25" customHeight="1" x14ac:dyDescent="0.25">
      <c r="B9" s="13" t="s">
        <v>4</v>
      </c>
      <c r="C9" s="16" t="s">
        <v>8</v>
      </c>
      <c r="D9" s="15">
        <v>3039336</v>
      </c>
      <c r="E9" s="15">
        <v>363074</v>
      </c>
      <c r="F9" s="8">
        <f t="shared" si="2"/>
        <v>3402410</v>
      </c>
      <c r="G9" s="15">
        <v>1474650</v>
      </c>
      <c r="H9" s="8">
        <v>0</v>
      </c>
      <c r="I9" s="8">
        <v>0</v>
      </c>
      <c r="J9" s="15">
        <f t="shared" si="3"/>
        <v>0</v>
      </c>
      <c r="K9" s="19">
        <f t="shared" si="1"/>
        <v>0</v>
      </c>
      <c r="L9" s="9">
        <f t="shared" si="4"/>
        <v>0</v>
      </c>
    </row>
    <row r="10" spans="2:12" ht="21" customHeight="1" x14ac:dyDescent="0.25">
      <c r="B10" s="13" t="s">
        <v>4</v>
      </c>
      <c r="C10" s="17" t="s">
        <v>18</v>
      </c>
      <c r="D10" s="15">
        <v>100000</v>
      </c>
      <c r="E10" s="18">
        <v>0</v>
      </c>
      <c r="F10" s="8">
        <f t="shared" si="2"/>
        <v>100000</v>
      </c>
      <c r="G10" s="18">
        <v>856587</v>
      </c>
      <c r="H10" s="12">
        <v>0</v>
      </c>
      <c r="I10" s="12">
        <v>0</v>
      </c>
      <c r="J10" s="15">
        <f t="shared" si="3"/>
        <v>0</v>
      </c>
      <c r="K10" s="19">
        <f t="shared" si="1"/>
        <v>0</v>
      </c>
      <c r="L10" s="9">
        <f t="shared" si="4"/>
        <v>0</v>
      </c>
    </row>
    <row r="11" spans="2:12" ht="21.75" customHeight="1" x14ac:dyDescent="0.25">
      <c r="B11" s="13" t="s">
        <v>4</v>
      </c>
      <c r="C11" s="17" t="s">
        <v>9</v>
      </c>
      <c r="D11" s="15">
        <v>2413222</v>
      </c>
      <c r="E11" s="15">
        <v>77694</v>
      </c>
      <c r="F11" s="8">
        <f t="shared" si="2"/>
        <v>2490916</v>
      </c>
      <c r="G11" s="15">
        <v>2212676</v>
      </c>
      <c r="H11" s="12">
        <v>0</v>
      </c>
      <c r="I11" s="12">
        <v>0</v>
      </c>
      <c r="J11" s="15">
        <f t="shared" si="3"/>
        <v>0</v>
      </c>
      <c r="K11" s="19">
        <f t="shared" si="1"/>
        <v>0</v>
      </c>
      <c r="L11" s="9">
        <f t="shared" si="4"/>
        <v>0</v>
      </c>
    </row>
    <row r="12" spans="2:12" ht="30" customHeight="1" x14ac:dyDescent="0.25">
      <c r="B12" s="13" t="s">
        <v>10</v>
      </c>
      <c r="C12" s="17" t="s">
        <v>11</v>
      </c>
      <c r="D12" s="21">
        <v>390200</v>
      </c>
      <c r="E12" s="18">
        <v>0</v>
      </c>
      <c r="F12" s="8">
        <f t="shared" si="2"/>
        <v>390200</v>
      </c>
      <c r="G12" s="18">
        <v>0</v>
      </c>
      <c r="H12" s="12">
        <v>0</v>
      </c>
      <c r="I12" s="12">
        <v>0</v>
      </c>
      <c r="J12" s="15">
        <f t="shared" si="3"/>
        <v>0</v>
      </c>
      <c r="K12" s="19">
        <f t="shared" si="1"/>
        <v>0</v>
      </c>
      <c r="L12" s="9">
        <f t="shared" si="4"/>
        <v>0</v>
      </c>
    </row>
    <row r="13" spans="2:12" ht="45.75" customHeight="1" x14ac:dyDescent="0.25">
      <c r="B13" s="13" t="s">
        <v>10</v>
      </c>
      <c r="C13" s="17" t="s">
        <v>12</v>
      </c>
      <c r="D13" s="18">
        <v>61772</v>
      </c>
      <c r="E13" s="18">
        <v>205908</v>
      </c>
      <c r="F13" s="8">
        <f t="shared" si="2"/>
        <v>267680</v>
      </c>
      <c r="G13" s="18">
        <v>0</v>
      </c>
      <c r="H13" s="12">
        <v>0</v>
      </c>
      <c r="I13" s="12">
        <v>0</v>
      </c>
      <c r="J13" s="15">
        <f t="shared" si="3"/>
        <v>0</v>
      </c>
      <c r="K13" s="19">
        <f>I13/F13*100</f>
        <v>0</v>
      </c>
      <c r="L13" s="9">
        <f t="shared" si="4"/>
        <v>0</v>
      </c>
    </row>
    <row r="14" spans="2:12" ht="30" customHeight="1" x14ac:dyDescent="0.25">
      <c r="B14" s="4" t="s">
        <v>17</v>
      </c>
      <c r="C14" s="20" t="s">
        <v>23</v>
      </c>
      <c r="D14" s="6">
        <f>SUM(D15:D17)</f>
        <v>11128196</v>
      </c>
      <c r="E14" s="6">
        <f t="shared" ref="E14:H14" si="5">SUM(E15:E17)</f>
        <v>0</v>
      </c>
      <c r="F14" s="6">
        <f>SUM(F15:F17)</f>
        <v>11128196</v>
      </c>
      <c r="G14" s="6">
        <f>SUM(G15:G17)</f>
        <v>2664501</v>
      </c>
      <c r="H14" s="6">
        <f t="shared" si="5"/>
        <v>0</v>
      </c>
      <c r="I14" s="6">
        <f t="shared" ref="I14" si="6">SUM(I15:I17)</f>
        <v>761725</v>
      </c>
      <c r="J14" s="6">
        <f>SUM(H14:I14)</f>
        <v>761725</v>
      </c>
      <c r="K14" s="7">
        <f>I14/F14*100</f>
        <v>6.8449998544238442</v>
      </c>
      <c r="L14" s="7">
        <f>J14/F14*100</f>
        <v>6.8449998544238442</v>
      </c>
    </row>
    <row r="15" spans="2:12" ht="20.25" customHeight="1" x14ac:dyDescent="0.25">
      <c r="B15" s="13" t="s">
        <v>4</v>
      </c>
      <c r="C15" s="17" t="s">
        <v>13</v>
      </c>
      <c r="D15" s="15">
        <v>9360000</v>
      </c>
      <c r="E15" s="15">
        <v>0</v>
      </c>
      <c r="F15" s="8">
        <f t="shared" ref="F15:F17" si="7">D15+E15</f>
        <v>9360000</v>
      </c>
      <c r="G15" s="18">
        <v>2229247</v>
      </c>
      <c r="H15" s="11">
        <v>0</v>
      </c>
      <c r="I15" s="11">
        <v>761725</v>
      </c>
      <c r="J15" s="15">
        <f>SUM(H15:I15)</f>
        <v>761725</v>
      </c>
      <c r="K15" s="19">
        <f t="shared" ref="K15:K16" si="8">I15/F15*100</f>
        <v>8.1380876068376082</v>
      </c>
      <c r="L15" s="9">
        <f>J15/F15*100</f>
        <v>8.1380876068376082</v>
      </c>
    </row>
    <row r="16" spans="2:12" ht="33.75" customHeight="1" x14ac:dyDescent="0.25">
      <c r="B16" s="13" t="s">
        <v>4</v>
      </c>
      <c r="C16" s="17" t="s">
        <v>14</v>
      </c>
      <c r="D16" s="15">
        <v>1268195</v>
      </c>
      <c r="E16" s="15">
        <v>0</v>
      </c>
      <c r="F16" s="8">
        <f t="shared" si="7"/>
        <v>1268195</v>
      </c>
      <c r="G16" s="18">
        <v>357684</v>
      </c>
      <c r="H16" s="11">
        <v>0</v>
      </c>
      <c r="I16" s="11">
        <v>0</v>
      </c>
      <c r="J16" s="15">
        <f t="shared" ref="J16:J17" si="9">SUM(H16:I16)</f>
        <v>0</v>
      </c>
      <c r="K16" s="19">
        <f t="shared" si="8"/>
        <v>0</v>
      </c>
      <c r="L16" s="9">
        <f t="shared" ref="L16:L17" si="10">J16/F16*100</f>
        <v>0</v>
      </c>
    </row>
    <row r="17" spans="2:12" ht="32.25" customHeight="1" x14ac:dyDescent="0.25">
      <c r="B17" s="13" t="s">
        <v>4</v>
      </c>
      <c r="C17" s="17" t="s">
        <v>15</v>
      </c>
      <c r="D17" s="15">
        <v>500001</v>
      </c>
      <c r="E17" s="15"/>
      <c r="F17" s="8">
        <f t="shared" si="7"/>
        <v>500001</v>
      </c>
      <c r="G17" s="18">
        <v>77570</v>
      </c>
      <c r="H17" s="11">
        <v>0</v>
      </c>
      <c r="I17" s="11">
        <v>0</v>
      </c>
      <c r="J17" s="15">
        <f t="shared" si="9"/>
        <v>0</v>
      </c>
      <c r="K17" s="19">
        <f>I17/F17*100</f>
        <v>0</v>
      </c>
      <c r="L17" s="9">
        <f t="shared" si="10"/>
        <v>0</v>
      </c>
    </row>
    <row r="18" spans="2:12" ht="19.5" customHeight="1" x14ac:dyDescent="0.25">
      <c r="B18" s="22" t="s">
        <v>16</v>
      </c>
      <c r="C18" s="22"/>
      <c r="D18" s="6">
        <f t="shared" ref="D18:I18" si="11">D14+D4</f>
        <v>47629390</v>
      </c>
      <c r="E18" s="6">
        <f t="shared" si="11"/>
        <v>646676</v>
      </c>
      <c r="F18" s="6">
        <f t="shared" si="11"/>
        <v>48276066</v>
      </c>
      <c r="G18" s="6">
        <f t="shared" si="11"/>
        <v>15945478</v>
      </c>
      <c r="H18" s="6">
        <f t="shared" si="11"/>
        <v>905407</v>
      </c>
      <c r="I18" s="6">
        <f t="shared" si="11"/>
        <v>2357318</v>
      </c>
      <c r="J18" s="6">
        <f>SUM(H18:I18)</f>
        <v>3262725</v>
      </c>
      <c r="K18" s="7">
        <f>I18/F18*100</f>
        <v>4.8829952299758643</v>
      </c>
      <c r="L18" s="7">
        <f>J18/F18*100</f>
        <v>6.7584732359923443</v>
      </c>
    </row>
    <row r="19" spans="2:12" x14ac:dyDescent="0.25">
      <c r="B19" s="24" t="s">
        <v>21</v>
      </c>
      <c r="C19" s="24"/>
      <c r="D19" s="24"/>
      <c r="E19" s="24"/>
      <c r="F19" s="24"/>
    </row>
  </sheetData>
  <mergeCells count="11">
    <mergeCell ref="B18:C18"/>
    <mergeCell ref="D2:F2"/>
    <mergeCell ref="B19:F19"/>
    <mergeCell ref="B1:L1"/>
    <mergeCell ref="B2:B3"/>
    <mergeCell ref="C2:C3"/>
    <mergeCell ref="G2:G3"/>
    <mergeCell ref="L2:L3"/>
    <mergeCell ref="J2:J3"/>
    <mergeCell ref="K2:K3"/>
    <mergeCell ref="H2:I2"/>
  </mergeCells>
  <pageMargins left="0.511811024" right="0.511811024" top="0.78740157499999996" bottom="0.78740157499999996" header="0.31496062000000002" footer="0.31496062000000002"/>
  <pageSetup paperSize="9" scale="7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FEVEREIRO</vt:lpstr>
      <vt:lpstr>FEVEREIRO!Area_de_impressao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Jessiane Henrique da sousa</dc:creator>
  <cp:lastModifiedBy>Candido Oliveira Alves da Silva</cp:lastModifiedBy>
  <cp:lastPrinted>2026-05-22T18:55:11Z</cp:lastPrinted>
  <dcterms:created xsi:type="dcterms:W3CDTF">2023-03-15T12:52:48Z</dcterms:created>
  <dcterms:modified xsi:type="dcterms:W3CDTF">2026-05-25T11:51:54Z</dcterms:modified>
</cp:coreProperties>
</file>